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8.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11.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1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14.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15.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16.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drawings/drawing18.xml" ContentType="application/vnd.openxmlformats-officedocument.drawing+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19.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drawings/drawing20.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21.xml" ContentType="application/vnd.openxmlformats-officedocument.drawing+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omments6.xml" ContentType="application/vnd.openxmlformats-officedocument.spreadsheetml.comments+xml"/>
  <Override PartName="/xl/drawings/drawing22.xml" ContentType="application/vnd.openxmlformats-officedocument.drawing+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omments7.xml" ContentType="application/vnd.openxmlformats-officedocument.spreadsheetml.comments+xml"/>
  <Override PartName="/xl/drawings/drawing23.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drawings/drawing24.xml" ContentType="application/vnd.openxmlformats-officedocument.drawing+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25.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drawings/drawing26.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27.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18168DB2-1F66-40EA-9C74-2C250896C201}" xr6:coauthVersionLast="47" xr6:coauthVersionMax="47" xr10:uidLastSave="{00000000-0000-0000-0000-000000000000}"/>
  <bookViews>
    <workbookView xWindow="-120" yWindow="-120" windowWidth="29040" windowHeight="15840" tabRatio="762" xr2:uid="{0F0BFFA0-D9FE-46F5-8847-FB8341F5B02C}"/>
  </bookViews>
  <sheets>
    <sheet name="表紙・鑑" sheetId="2" r:id="rId1"/>
    <sheet name="1施設の概況 " sheetId="3" r:id="rId2"/>
    <sheet name="2職員配置状況【共通・入所・生活介護・自立(機能)】 " sheetId="4" r:id="rId3"/>
    <sheet name="【自立(生活)・就労移行3種】" sheetId="5" r:id="rId4"/>
    <sheet name="2(2)医師(3)補充計画" sheetId="6" r:id="rId5"/>
    <sheet name="3採用・退職状況 " sheetId="7" r:id="rId6"/>
    <sheet name="4(1)職員の給与等(正規職員用)  " sheetId="11" r:id="rId7"/>
    <sheet name="4(2)職員の給与等(その他の職員用)" sheetId="12" r:id="rId8"/>
    <sheet name="4(3)勤務状況 " sheetId="13" r:id="rId9"/>
    <sheet name="4(4)１ヶ月の勤務割 " sheetId="14" r:id="rId10"/>
    <sheet name="4(4)記入例" sheetId="15" r:id="rId11"/>
    <sheet name="5労働安全衛生" sheetId="20" r:id="rId12"/>
    <sheet name="6(1)施設職員の研修実施状況" sheetId="18" r:id="rId13"/>
    <sheet name="6(2)新規採用職員の研修実施状況" sheetId="19" r:id="rId14"/>
    <sheet name="7入所者の状況" sheetId="21" r:id="rId15"/>
    <sheet name="8(1)計画(2)取組(3)拘束" sheetId="23" r:id="rId16"/>
    <sheet name="8(4)衛生(5)業務継続計画(6)事故" sheetId="41" r:id="rId17"/>
    <sheet name="8(7)虐待(8)入浴" sheetId="42" r:id="rId18"/>
    <sheet name="8(9)リハビリ(10)クラブ(11)地域交流(12)行事" sheetId="25" r:id="rId19"/>
    <sheet name="8(12)就労支援" sheetId="26" r:id="rId20"/>
    <sheet name="8(14)日常生活(15)苦情 9衛生管理" sheetId="27" r:id="rId21"/>
    <sheet name="10入所者処遇に関する配慮・工夫等11日常生活費" sheetId="28" r:id="rId22"/>
    <sheet name="12入所者の医療管理の状況" sheetId="29" r:id="rId23"/>
    <sheet name="13入所者の健康管理の実施状況 " sheetId="30" r:id="rId24"/>
    <sheet name="14(1)預り金(2)日用品" sheetId="31" r:id="rId25"/>
    <sheet name="14(1)記入例" sheetId="32" r:id="rId26"/>
    <sheet name="14(3)入所者負担" sheetId="33" r:id="rId27"/>
    <sheet name="15(1)退所時の金品の処分状況" sheetId="34" r:id="rId28"/>
    <sheet name="15(2)遺留金品の処分状況" sheetId="35" r:id="rId29"/>
    <sheet name="16給食の状況" sheetId="36" r:id="rId30"/>
    <sheet name="16(2)給食の状況" sheetId="37" r:id="rId31"/>
    <sheet name="16(3)検便(4)保健所(5)委託(6)衛生(7)保存食" sheetId="38" r:id="rId32"/>
    <sheet name="17災害事故防止対策" sheetId="39" r:id="rId33"/>
    <sheet name="18諸規程等の整備状況" sheetId="40" r:id="rId34"/>
  </sheets>
  <externalReferences>
    <externalReference r:id="rId35"/>
  </externalReferences>
  <definedNames>
    <definedName name="_xlnm.Print_Area" localSheetId="3">'【自立(生活)・就労移行3種】'!$A$1:$AL$36</definedName>
    <definedName name="_xlnm.Print_Area" localSheetId="21">'10入所者処遇に関する配慮・工夫等11日常生活費'!$A$1:$AQ$35</definedName>
    <definedName name="_xlnm.Print_Area" localSheetId="22">'12入所者の医療管理の状況'!$A$1:$AR$39</definedName>
    <definedName name="_xlnm.Print_Area" localSheetId="23">'13入所者の健康管理の実施状況 '!$A$1:$AK$36</definedName>
    <definedName name="_xlnm.Print_Area" localSheetId="25">'14(1)記入例'!$A$1:$X$16</definedName>
    <definedName name="_xlnm.Print_Area" localSheetId="24">'14(1)預り金(2)日用品'!$A$1:$AP$33</definedName>
    <definedName name="_xlnm.Print_Area" localSheetId="26">'14(3)入所者負担'!$A$1:$AJ$37</definedName>
    <definedName name="_xlnm.Print_Area" localSheetId="27">'15(1)退所時の金品の処分状況'!$A$1:$AQ$45</definedName>
    <definedName name="_xlnm.Print_Area" localSheetId="28">'15(2)遺留金品の処分状況'!$A$1:$BG$46</definedName>
    <definedName name="_xlnm.Print_Area" localSheetId="30">'16(2)給食の状況'!$A$1:$AL$35</definedName>
    <definedName name="_xlnm.Print_Area" localSheetId="31">'16(3)検便(4)保健所(5)委託(6)衛生(7)保存食'!$A$1:$AK$31</definedName>
    <definedName name="_xlnm.Print_Area" localSheetId="29">'16給食の状況'!$A$1:$AV$44</definedName>
    <definedName name="_xlnm.Print_Area" localSheetId="32">'17災害事故防止対策'!$A$1:$AP$44</definedName>
    <definedName name="_xlnm.Print_Area" localSheetId="33">'18諸規程等の整備状況'!$A$1:$AR$32</definedName>
    <definedName name="_xlnm.Print_Area" localSheetId="1">'1施設の概況 '!$A$1:$AN$37</definedName>
    <definedName name="_xlnm.Print_Area" localSheetId="4">'2(2)医師(3)補充計画'!$A$1:$AS$23</definedName>
    <definedName name="_xlnm.Print_Area" localSheetId="2">'2職員配置状況【共通・入所・生活介護・自立(機能)】 '!$A$1:$AS$37</definedName>
    <definedName name="_xlnm.Print_Area" localSheetId="5">'3採用・退職状況 '!$A$1:$AV$46</definedName>
    <definedName name="_xlnm.Print_Area" localSheetId="6">'4(1)職員の給与等(正規職員用)  '!$A$1:$AT$50</definedName>
    <definedName name="_xlnm.Print_Area" localSheetId="7">'4(2)職員の給与等(その他の職員用)'!$A$1:$AT$50</definedName>
    <definedName name="_xlnm.Print_Area" localSheetId="8">'4(3)勤務状況 '!$A$1:$AH$36</definedName>
    <definedName name="_xlnm.Print_Area" localSheetId="9">'4(4)１ヶ月の勤務割 '!$A$1:$BB$47</definedName>
    <definedName name="_xlnm.Print_Area" localSheetId="10">'4(4)記入例'!$A$1:$BB$34</definedName>
    <definedName name="_xlnm.Print_Area" localSheetId="11">'5労働安全衛生'!$A$1:$AQ$48</definedName>
    <definedName name="_xlnm.Print_Area" localSheetId="12">'6(1)施設職員の研修実施状況'!$A$1:$AQ$47</definedName>
    <definedName name="_xlnm.Print_Area" localSheetId="13">'6(2)新規採用職員の研修実施状況'!$A$1:$AI$46</definedName>
    <definedName name="_xlnm.Print_Area" localSheetId="14">'7入所者の状況'!$A$1:$AR$47</definedName>
    <definedName name="_xlnm.Print_Area" localSheetId="15">'8(1)計画(2)取組(3)拘束'!$A$1:$AM$37</definedName>
    <definedName name="_xlnm.Print_Area" localSheetId="19">'8(12)就労支援'!$A$1:$AH$29</definedName>
    <definedName name="_xlnm.Print_Area" localSheetId="20">'8(14)日常生活(15)苦情 9衛生管理'!$A$1:$AP$43</definedName>
    <definedName name="_xlnm.Print_Area" localSheetId="16">'8(4)衛生(5)業務継続計画(6)事故'!$A$1:$AH$38</definedName>
    <definedName name="_xlnm.Print_Area" localSheetId="17">'8(7)虐待(8)入浴'!$A$1:$AI$28</definedName>
    <definedName name="_xlnm.Print_Area" localSheetId="18">'8(9)リハビリ(10)クラブ(11)地域交流(12)行事'!$A$1:$AS$38</definedName>
    <definedName name="_xlnm.Print_Area" localSheetId="0">表紙・鑑!$A$1:$P$19</definedName>
    <definedName name="施設一覧" localSheetId="22">[1]設定!$A$32:$A$34</definedName>
    <definedName name="施設一覧" localSheetId="23">[1]設定!$A$32:$A$34</definedName>
    <definedName name="施設一覧" localSheetId="32">[1]設定!$A$32:$A$34</definedName>
    <definedName name="施設一覧" localSheetId="33">[1]設定!$A$32:$A$34</definedName>
    <definedName name="施設一覧" localSheetId="1">[1]設定!$A$32:$A$34</definedName>
    <definedName name="施設一覧" localSheetId="4">[1]設定!$A$32:$A$34</definedName>
    <definedName name="施設一覧" localSheetId="2">[1]設定!$A$32:$A$34</definedName>
    <definedName name="施設一覧" localSheetId="5">[1]設定!$A$32:$A$34</definedName>
    <definedName name="施設一覧" localSheetId="6">[1]設定!$A$32:$A$34</definedName>
    <definedName name="施設一覧" localSheetId="7">[1]設定!$A$32:$A$34</definedName>
    <definedName name="施設一覧" localSheetId="8">[1]設定!$A$32:$A$34</definedName>
    <definedName name="施設一覧" localSheetId="9">[1]設定!$A$32:$A$34</definedName>
    <definedName name="施設一覧" localSheetId="11">[1]設定!$A$32:$A$34</definedName>
    <definedName name="施設一覧" localSheetId="12">[1]設定!$A$32:$A$34</definedName>
    <definedName name="施設一覧" localSheetId="13">[1]設定!$A$32:$A$34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25" l="1"/>
  <c r="A2" i="25"/>
  <c r="AB2" i="25"/>
  <c r="X26" i="42"/>
  <c r="U26" i="42"/>
  <c r="R26" i="42"/>
  <c r="O26" i="42"/>
  <c r="L26" i="42"/>
  <c r="I26" i="42"/>
  <c r="BK42" i="14"/>
  <c r="BJ42" i="14"/>
  <c r="BI42" i="14"/>
  <c r="BH42" i="14"/>
  <c r="BG42" i="14"/>
  <c r="BF42" i="14"/>
  <c r="BE42" i="14"/>
  <c r="BD42" i="14"/>
  <c r="BC42" i="14"/>
  <c r="A40" i="36"/>
  <c r="Y3" i="39"/>
  <c r="A2" i="19"/>
  <c r="A2" i="18"/>
  <c r="AC32" i="39"/>
  <c r="AC31" i="39"/>
  <c r="AC24" i="39"/>
  <c r="M8" i="38"/>
  <c r="M7" i="38"/>
  <c r="M6" i="38"/>
  <c r="M5" i="38"/>
  <c r="G8" i="38"/>
  <c r="G7" i="38"/>
  <c r="G6" i="38"/>
  <c r="G5" i="38"/>
  <c r="A8" i="38"/>
  <c r="A7" i="38"/>
  <c r="A6" i="38"/>
  <c r="A5" i="38"/>
  <c r="C11" i="6"/>
  <c r="A2" i="35"/>
  <c r="AF42" i="35"/>
  <c r="AF40" i="35"/>
  <c r="AF38" i="35"/>
  <c r="AF36" i="35"/>
  <c r="AF34" i="35"/>
  <c r="AF32" i="35"/>
  <c r="AF30" i="35"/>
  <c r="AF28" i="35"/>
  <c r="AF26" i="35"/>
  <c r="AF24" i="35"/>
  <c r="AF22" i="35"/>
  <c r="AF20" i="35"/>
  <c r="AF18" i="35"/>
  <c r="AF16" i="35"/>
  <c r="AF14" i="35"/>
  <c r="AF12" i="35"/>
  <c r="AF10" i="35"/>
  <c r="AF8" i="35"/>
  <c r="Y7" i="34"/>
  <c r="A2" i="34"/>
  <c r="Y43" i="34"/>
  <c r="Y41" i="34"/>
  <c r="Y39" i="34"/>
  <c r="Y37" i="34"/>
  <c r="Y35" i="34"/>
  <c r="Y33" i="34"/>
  <c r="Y31" i="34"/>
  <c r="Y29" i="34"/>
  <c r="Y27" i="34"/>
  <c r="Y25" i="34"/>
  <c r="Y23" i="34"/>
  <c r="Y21" i="34"/>
  <c r="Y19" i="34"/>
  <c r="Y17" i="34"/>
  <c r="Y15" i="34"/>
  <c r="Y13" i="34"/>
  <c r="Y11" i="34"/>
  <c r="Y9" i="34"/>
  <c r="A2" i="33"/>
  <c r="A2" i="30" l="1"/>
  <c r="A2" i="29"/>
  <c r="AA38" i="29"/>
  <c r="E8" i="29" l="1"/>
  <c r="E38" i="29"/>
  <c r="AA35" i="29"/>
  <c r="E35" i="29"/>
  <c r="AA32" i="29"/>
  <c r="E32" i="29"/>
  <c r="AA29" i="29"/>
  <c r="E29" i="29"/>
  <c r="AA26" i="29"/>
  <c r="E26" i="29"/>
  <c r="AA23" i="29"/>
  <c r="E23" i="29"/>
  <c r="AA20" i="29"/>
  <c r="E20" i="29"/>
  <c r="AA17" i="29"/>
  <c r="E17" i="29"/>
  <c r="AA14" i="29"/>
  <c r="E14" i="29"/>
  <c r="AA11" i="29"/>
  <c r="E11" i="29"/>
  <c r="AA8" i="29"/>
  <c r="AP35" i="21" l="1"/>
  <c r="Y32" i="21"/>
  <c r="U47" i="21"/>
  <c r="R47" i="21"/>
  <c r="O47" i="21"/>
  <c r="L47" i="21"/>
  <c r="I47" i="21"/>
  <c r="F47" i="21"/>
  <c r="Q36" i="21"/>
  <c r="Q34" i="21"/>
  <c r="N38" i="21"/>
  <c r="K38" i="21"/>
  <c r="H38" i="21"/>
  <c r="Q38" i="21" s="1"/>
  <c r="E38" i="21"/>
  <c r="AP15" i="21"/>
  <c r="AM15" i="21"/>
  <c r="F29" i="21"/>
  <c r="C29" i="21"/>
  <c r="AJ29" i="21"/>
  <c r="AG29" i="21"/>
  <c r="AD29" i="21"/>
  <c r="AA29" i="21"/>
  <c r="X29" i="21"/>
  <c r="U29" i="21"/>
  <c r="R29" i="21"/>
  <c r="O29" i="21"/>
  <c r="L29" i="21"/>
  <c r="AP29" i="21" s="1"/>
  <c r="I29" i="21"/>
  <c r="AP27" i="21"/>
  <c r="AM27" i="21"/>
  <c r="AP25" i="21"/>
  <c r="AM25" i="21"/>
  <c r="AP23" i="21"/>
  <c r="AM23" i="21"/>
  <c r="AP21" i="21"/>
  <c r="AM21" i="21"/>
  <c r="AP19" i="21"/>
  <c r="AM19" i="21"/>
  <c r="AP17" i="21"/>
  <c r="AM17" i="21"/>
  <c r="Y9" i="21"/>
  <c r="X8" i="21"/>
  <c r="Y7" i="21"/>
  <c r="X6" i="21"/>
  <c r="A2" i="20"/>
  <c r="AM29" i="21" l="1"/>
  <c r="BK20" i="15"/>
  <c r="BJ20" i="15"/>
  <c r="BI20" i="15"/>
  <c r="BH20" i="15"/>
  <c r="BG20" i="15"/>
  <c r="BF20" i="15"/>
  <c r="BE20" i="15"/>
  <c r="BD20" i="15"/>
  <c r="BC20" i="15"/>
  <c r="BU14" i="15"/>
  <c r="BU13" i="15"/>
  <c r="BU12" i="15"/>
  <c r="BU11" i="15"/>
  <c r="BU10" i="15"/>
  <c r="BU9" i="15"/>
  <c r="BU8" i="15"/>
  <c r="BU7" i="15"/>
  <c r="BU6" i="15"/>
  <c r="BK6" i="15"/>
  <c r="BT6" i="15" s="1"/>
  <c r="BJ6" i="15"/>
  <c r="BJ11" i="15" s="1"/>
  <c r="BS11" i="15" s="1"/>
  <c r="BI6" i="15"/>
  <c r="BI11" i="15" s="1"/>
  <c r="BR11" i="15" s="1"/>
  <c r="BH6" i="15"/>
  <c r="BH15" i="15" s="1"/>
  <c r="BQ15" i="15" s="1"/>
  <c r="BG6" i="15"/>
  <c r="BG9" i="15" s="1"/>
  <c r="BP9" i="15" s="1"/>
  <c r="BF6" i="15"/>
  <c r="BF9" i="15" s="1"/>
  <c r="BO9" i="15" s="1"/>
  <c r="BE6" i="15"/>
  <c r="BE17" i="15" s="1"/>
  <c r="BN17" i="15" s="1"/>
  <c r="BD6" i="15"/>
  <c r="BM6" i="15" s="1"/>
  <c r="BC6" i="15"/>
  <c r="BL6" i="15" s="1"/>
  <c r="BI37" i="14"/>
  <c r="BH37" i="14"/>
  <c r="BK33" i="14"/>
  <c r="BD33" i="14"/>
  <c r="BC33" i="14"/>
  <c r="BU30" i="14"/>
  <c r="BU29" i="14"/>
  <c r="BI29" i="14"/>
  <c r="BH29" i="14"/>
  <c r="BU28" i="14"/>
  <c r="BU27" i="14"/>
  <c r="BU26" i="14"/>
  <c r="BU25" i="14"/>
  <c r="BK21" i="14"/>
  <c r="BJ21" i="14"/>
  <c r="BS21" i="14" s="1"/>
  <c r="BC21" i="14"/>
  <c r="BF17" i="14"/>
  <c r="BE17" i="14"/>
  <c r="BN17" i="14" s="1"/>
  <c r="BU14" i="14"/>
  <c r="BU13" i="14"/>
  <c r="BK13" i="14"/>
  <c r="BJ13" i="14"/>
  <c r="BS13" i="14" s="1"/>
  <c r="BC13" i="14"/>
  <c r="BU12" i="14"/>
  <c r="BU11" i="14"/>
  <c r="BU10" i="14"/>
  <c r="BU9" i="14"/>
  <c r="BJ9" i="14"/>
  <c r="BS9" i="14" s="1"/>
  <c r="BI9" i="14"/>
  <c r="BU8" i="14"/>
  <c r="BU7" i="14"/>
  <c r="BU6" i="14"/>
  <c r="BR6" i="14"/>
  <c r="BO6" i="14"/>
  <c r="BK6" i="14"/>
  <c r="BT6" i="14" s="1"/>
  <c r="BJ6" i="14"/>
  <c r="BJ17" i="14" s="1"/>
  <c r="BS17" i="14" s="1"/>
  <c r="BI6" i="14"/>
  <c r="BI17" i="14" s="1"/>
  <c r="BH6" i="14"/>
  <c r="BH33" i="14" s="1"/>
  <c r="BG6" i="14"/>
  <c r="BG21" i="14" s="1"/>
  <c r="BP21" i="14" s="1"/>
  <c r="BF6" i="14"/>
  <c r="BF9" i="14" s="1"/>
  <c r="BE6" i="14"/>
  <c r="BE37" i="14" s="1"/>
  <c r="BN37" i="14" s="1"/>
  <c r="BD6" i="14"/>
  <c r="BD25" i="14" s="1"/>
  <c r="BC6" i="14"/>
  <c r="BL6" i="14" s="1"/>
  <c r="K25" i="13"/>
  <c r="H25" i="13" s="1"/>
  <c r="N25" i="13" s="1"/>
  <c r="K23" i="13"/>
  <c r="H23" i="13" s="1"/>
  <c r="N23" i="13" s="1"/>
  <c r="K21" i="13"/>
  <c r="H21" i="13" s="1"/>
  <c r="N21" i="13" s="1"/>
  <c r="K19" i="13"/>
  <c r="H19" i="13" s="1"/>
  <c r="N19" i="13" s="1"/>
  <c r="K17" i="13"/>
  <c r="H17" i="13" s="1"/>
  <c r="N17" i="13" s="1"/>
  <c r="K15" i="13"/>
  <c r="H15" i="13" s="1"/>
  <c r="N15" i="13" s="1"/>
  <c r="K13" i="13"/>
  <c r="H13" i="13" s="1"/>
  <c r="N13" i="13" s="1"/>
  <c r="K11" i="13"/>
  <c r="H11" i="13" s="1"/>
  <c r="N11" i="13" s="1"/>
  <c r="K9" i="13"/>
  <c r="H9" i="13" s="1"/>
  <c r="N9" i="13" s="1"/>
  <c r="K7" i="13"/>
  <c r="H7" i="13" s="1"/>
  <c r="N7" i="13" s="1"/>
  <c r="T44" i="12"/>
  <c r="AQ42" i="12"/>
  <c r="AQ40" i="12"/>
  <c r="AQ38" i="12"/>
  <c r="AQ36" i="12"/>
  <c r="AQ34" i="12"/>
  <c r="AQ32" i="12"/>
  <c r="AQ30" i="12"/>
  <c r="AQ28" i="12"/>
  <c r="AQ26" i="12"/>
  <c r="AQ24" i="12"/>
  <c r="AQ22" i="12"/>
  <c r="AQ20" i="12"/>
  <c r="AQ18" i="12"/>
  <c r="AQ16" i="12"/>
  <c r="AQ14" i="12"/>
  <c r="AQ12" i="12"/>
  <c r="AQ10" i="12"/>
  <c r="AQ8" i="12"/>
  <c r="AQ44" i="12" s="1"/>
  <c r="AI5" i="12"/>
  <c r="AQ10" i="11"/>
  <c r="AQ12" i="11"/>
  <c r="AQ14" i="11"/>
  <c r="AQ16" i="11"/>
  <c r="AQ18" i="11"/>
  <c r="AQ20" i="11"/>
  <c r="AQ22" i="11"/>
  <c r="AQ24" i="11"/>
  <c r="AQ26" i="11"/>
  <c r="AQ28" i="11"/>
  <c r="AQ30" i="11"/>
  <c r="AQ32" i="11"/>
  <c r="AQ34" i="11"/>
  <c r="AQ36" i="11"/>
  <c r="AQ38" i="11"/>
  <c r="AQ40" i="11"/>
  <c r="AQ42" i="11"/>
  <c r="AQ8" i="11"/>
  <c r="AQ44" i="11"/>
  <c r="T44" i="11"/>
  <c r="AI5" i="11"/>
  <c r="AI15" i="7"/>
  <c r="AU15" i="7" s="1"/>
  <c r="AI17" i="7"/>
  <c r="AU17" i="7" s="1"/>
  <c r="AI9" i="7"/>
  <c r="AU9" i="7" s="1"/>
  <c r="AI11" i="7"/>
  <c r="AU11" i="7" s="1"/>
  <c r="AI7" i="7"/>
  <c r="AU7" i="7" s="1"/>
  <c r="A27" i="7"/>
  <c r="B13" i="7"/>
  <c r="A15" i="7"/>
  <c r="A9" i="7"/>
  <c r="A7" i="7"/>
  <c r="AQ19" i="7"/>
  <c r="AS13" i="7"/>
  <c r="AS19" i="7" s="1"/>
  <c r="AQ13" i="7"/>
  <c r="AO13" i="7"/>
  <c r="AO19" i="7" s="1"/>
  <c r="AM13" i="7"/>
  <c r="AM19" i="7" s="1"/>
  <c r="AK13" i="7"/>
  <c r="AK19" i="7" s="1"/>
  <c r="AG13" i="7"/>
  <c r="AG19" i="7" s="1"/>
  <c r="AE13" i="7"/>
  <c r="AE19" i="7" s="1"/>
  <c r="AC13" i="7"/>
  <c r="AC19" i="7" s="1"/>
  <c r="AA13" i="7"/>
  <c r="AA19" i="7" s="1"/>
  <c r="Y13" i="7"/>
  <c r="Y19" i="7" s="1"/>
  <c r="W13" i="7"/>
  <c r="W19" i="7" s="1"/>
  <c r="U13" i="7"/>
  <c r="U19" i="7" s="1"/>
  <c r="S13" i="7"/>
  <c r="S19" i="7" s="1"/>
  <c r="Q13" i="7"/>
  <c r="Q19" i="7" s="1"/>
  <c r="O13" i="7"/>
  <c r="O19" i="7" s="1"/>
  <c r="M13" i="7"/>
  <c r="M19" i="7" s="1"/>
  <c r="K13" i="7"/>
  <c r="K19" i="7" s="1"/>
  <c r="AF9" i="4"/>
  <c r="J17" i="4"/>
  <c r="AK36" i="3"/>
  <c r="AI36" i="3"/>
  <c r="L37" i="3"/>
  <c r="F37" i="3"/>
  <c r="BT33" i="14" l="1"/>
  <c r="BT21" i="14"/>
  <c r="BT13" i="14"/>
  <c r="BR37" i="14"/>
  <c r="BR29" i="14"/>
  <c r="BR17" i="14"/>
  <c r="BR9" i="14"/>
  <c r="BQ29" i="14"/>
  <c r="BQ37" i="14"/>
  <c r="BQ33" i="14"/>
  <c r="BO9" i="14"/>
  <c r="BO17" i="14"/>
  <c r="BM33" i="14"/>
  <c r="BM25" i="14"/>
  <c r="BC11" i="15"/>
  <c r="BL11" i="15" s="1"/>
  <c r="BN6" i="15"/>
  <c r="BK11" i="15"/>
  <c r="BT11" i="15" s="1"/>
  <c r="BH9" i="15"/>
  <c r="BQ9" i="15" s="1"/>
  <c r="BI9" i="15"/>
  <c r="BR9" i="15" s="1"/>
  <c r="BI15" i="15"/>
  <c r="BR15" i="15" s="1"/>
  <c r="BL21" i="14"/>
  <c r="BL33" i="14"/>
  <c r="BL13" i="14"/>
  <c r="BD11" i="15"/>
  <c r="BM11" i="15" s="1"/>
  <c r="BG13" i="15"/>
  <c r="BP13" i="15" s="1"/>
  <c r="BJ15" i="15"/>
  <c r="BS15" i="15" s="1"/>
  <c r="BG17" i="15"/>
  <c r="BP17" i="15" s="1"/>
  <c r="BP6" i="15"/>
  <c r="BJ9" i="15"/>
  <c r="BS9" i="15" s="1"/>
  <c r="BE11" i="15"/>
  <c r="BN11" i="15" s="1"/>
  <c r="BH13" i="15"/>
  <c r="BQ13" i="15" s="1"/>
  <c r="BC15" i="15"/>
  <c r="BL15" i="15" s="1"/>
  <c r="BK15" i="15"/>
  <c r="BT15" i="15" s="1"/>
  <c r="BH17" i="15"/>
  <c r="BQ17" i="15" s="1"/>
  <c r="BQ6" i="15"/>
  <c r="BC9" i="15"/>
  <c r="BL9" i="15" s="1"/>
  <c r="BK9" i="15"/>
  <c r="BT9" i="15" s="1"/>
  <c r="BF11" i="15"/>
  <c r="BO11" i="15" s="1"/>
  <c r="BI13" i="15"/>
  <c r="BR13" i="15" s="1"/>
  <c r="BD15" i="15"/>
  <c r="BM15" i="15" s="1"/>
  <c r="BI17" i="15"/>
  <c r="BR17" i="15" s="1"/>
  <c r="BF17" i="15"/>
  <c r="BO17" i="15" s="1"/>
  <c r="BO6" i="15"/>
  <c r="BR6" i="15"/>
  <c r="BD9" i="15"/>
  <c r="BM9" i="15" s="1"/>
  <c r="BG11" i="15"/>
  <c r="BP11" i="15" s="1"/>
  <c r="BJ13" i="15"/>
  <c r="BS13" i="15" s="1"/>
  <c r="BE15" i="15"/>
  <c r="BN15" i="15" s="1"/>
  <c r="BJ17" i="15"/>
  <c r="BS17" i="15" s="1"/>
  <c r="BS6" i="15"/>
  <c r="BE9" i="15"/>
  <c r="BN9" i="15" s="1"/>
  <c r="BH11" i="15"/>
  <c r="BQ11" i="15" s="1"/>
  <c r="BC13" i="15"/>
  <c r="BL13" i="15" s="1"/>
  <c r="BK13" i="15"/>
  <c r="BT13" i="15" s="1"/>
  <c r="BF15" i="15"/>
  <c r="BO15" i="15" s="1"/>
  <c r="BC17" i="15"/>
  <c r="BL17" i="15" s="1"/>
  <c r="BK17" i="15"/>
  <c r="BT17" i="15" s="1"/>
  <c r="BF13" i="15"/>
  <c r="BO13" i="15" s="1"/>
  <c r="BD13" i="15"/>
  <c r="BM13" i="15" s="1"/>
  <c r="BG15" i="15"/>
  <c r="BP15" i="15" s="1"/>
  <c r="BD17" i="15"/>
  <c r="BM17" i="15" s="1"/>
  <c r="BE13" i="15"/>
  <c r="BN13" i="15" s="1"/>
  <c r="BG25" i="14"/>
  <c r="BP25" i="14" s="1"/>
  <c r="BM6" i="14"/>
  <c r="BG9" i="14"/>
  <c r="BP9" i="14" s="1"/>
  <c r="BH13" i="14"/>
  <c r="BQ13" i="14" s="1"/>
  <c r="BC17" i="14"/>
  <c r="BL17" i="14" s="1"/>
  <c r="BK17" i="14"/>
  <c r="BT17" i="14" s="1"/>
  <c r="BH21" i="14"/>
  <c r="BQ21" i="14" s="1"/>
  <c r="BE25" i="14"/>
  <c r="BN25" i="14" s="1"/>
  <c r="BF29" i="14"/>
  <c r="BO29" i="14" s="1"/>
  <c r="BI33" i="14"/>
  <c r="BR33" i="14" s="1"/>
  <c r="BF37" i="14"/>
  <c r="BO37" i="14" s="1"/>
  <c r="BN6" i="14"/>
  <c r="BH9" i="14"/>
  <c r="BQ9" i="14" s="1"/>
  <c r="BI13" i="14"/>
  <c r="BR13" i="14" s="1"/>
  <c r="BD17" i="14"/>
  <c r="BM17" i="14" s="1"/>
  <c r="BI21" i="14"/>
  <c r="BR21" i="14" s="1"/>
  <c r="BF25" i="14"/>
  <c r="BO25" i="14" s="1"/>
  <c r="BG29" i="14"/>
  <c r="BP29" i="14" s="1"/>
  <c r="BJ33" i="14"/>
  <c r="BS33" i="14" s="1"/>
  <c r="BG37" i="14"/>
  <c r="BP37" i="14" s="1"/>
  <c r="BQ6" i="14"/>
  <c r="BC9" i="14"/>
  <c r="BL9" i="14" s="1"/>
  <c r="BK9" i="14"/>
  <c r="BT9" i="14" s="1"/>
  <c r="BD13" i="14"/>
  <c r="BM13" i="14" s="1"/>
  <c r="BG17" i="14"/>
  <c r="BP17" i="14" s="1"/>
  <c r="BD21" i="14"/>
  <c r="BM21" i="14" s="1"/>
  <c r="BI25" i="14"/>
  <c r="BR25" i="14" s="1"/>
  <c r="BJ29" i="14"/>
  <c r="BS29" i="14" s="1"/>
  <c r="BE33" i="14"/>
  <c r="BN33" i="14" s="1"/>
  <c r="BJ37" i="14"/>
  <c r="BS37" i="14" s="1"/>
  <c r="BP6" i="14"/>
  <c r="BH25" i="14"/>
  <c r="BQ25" i="14" s="1"/>
  <c r="BD9" i="14"/>
  <c r="BM9" i="14" s="1"/>
  <c r="BE13" i="14"/>
  <c r="BN13" i="14" s="1"/>
  <c r="BH17" i="14"/>
  <c r="BQ17" i="14" s="1"/>
  <c r="BE21" i="14"/>
  <c r="BN21" i="14" s="1"/>
  <c r="BJ25" i="14"/>
  <c r="BS25" i="14" s="1"/>
  <c r="BC29" i="14"/>
  <c r="BL29" i="14" s="1"/>
  <c r="BK29" i="14"/>
  <c r="BT29" i="14" s="1"/>
  <c r="BF33" i="14"/>
  <c r="BO33" i="14" s="1"/>
  <c r="BC37" i="14"/>
  <c r="BL37" i="14" s="1"/>
  <c r="BK37" i="14"/>
  <c r="BT37" i="14" s="1"/>
  <c r="BS6" i="14"/>
  <c r="BE9" i="14"/>
  <c r="BN9" i="14" s="1"/>
  <c r="BF13" i="14"/>
  <c r="BO13" i="14" s="1"/>
  <c r="BF21" i="14"/>
  <c r="BO21" i="14" s="1"/>
  <c r="BC25" i="14"/>
  <c r="BL25" i="14" s="1"/>
  <c r="BK25" i="14"/>
  <c r="BT25" i="14" s="1"/>
  <c r="BD29" i="14"/>
  <c r="BM29" i="14" s="1"/>
  <c r="BG33" i="14"/>
  <c r="BP33" i="14" s="1"/>
  <c r="BD37" i="14"/>
  <c r="BM37" i="14" s="1"/>
  <c r="BG13" i="14"/>
  <c r="BP13" i="14" s="1"/>
  <c r="BE29" i="14"/>
  <c r="BN29" i="14" s="1"/>
  <c r="AI19" i="7"/>
  <c r="AU19" i="7" s="1"/>
  <c r="AI13" i="7"/>
  <c r="AU13" i="7" s="1"/>
  <c r="AC14" i="3"/>
  <c r="L14" i="3"/>
  <c r="F14" i="3"/>
  <c r="Y14" i="3"/>
  <c r="AM17" i="14" l="1"/>
  <c r="AM13" i="14"/>
  <c r="AM21" i="14"/>
  <c r="AM11" i="15"/>
  <c r="AM17" i="15"/>
  <c r="AM13" i="15"/>
  <c r="AM9" i="15"/>
  <c r="AM15" i="15"/>
  <c r="AM33" i="14"/>
  <c r="AM37" i="14"/>
  <c r="AM25" i="14"/>
  <c r="AM29" i="14"/>
  <c r="AM9" i="14"/>
  <c r="AI34" i="5"/>
  <c r="AE34" i="5"/>
  <c r="AC34" i="5"/>
  <c r="AA34" i="5"/>
  <c r="Y34" i="5"/>
  <c r="T34" i="5"/>
  <c r="P34" i="5"/>
  <c r="N34" i="5"/>
  <c r="L34" i="5"/>
  <c r="J34" i="5"/>
  <c r="AK32" i="5"/>
  <c r="AG32" i="5"/>
  <c r="V32" i="5"/>
  <c r="R32" i="5"/>
  <c r="AK30" i="5"/>
  <c r="AG30" i="5"/>
  <c r="V30" i="5"/>
  <c r="R30" i="5"/>
  <c r="AK28" i="5"/>
  <c r="AG28" i="5"/>
  <c r="V28" i="5"/>
  <c r="R28" i="5"/>
  <c r="AK26" i="5"/>
  <c r="AG26" i="5"/>
  <c r="V26" i="5"/>
  <c r="R26" i="5"/>
  <c r="AI17" i="5"/>
  <c r="AE17" i="5"/>
  <c r="AC17" i="5"/>
  <c r="AA17" i="5"/>
  <c r="Y17" i="5"/>
  <c r="W17" i="5"/>
  <c r="R17" i="5"/>
  <c r="N17" i="5"/>
  <c r="L17" i="5"/>
  <c r="J17" i="5"/>
  <c r="AK15" i="5"/>
  <c r="AG15" i="5"/>
  <c r="T15" i="5"/>
  <c r="P15" i="5"/>
  <c r="AK13" i="5"/>
  <c r="AG13" i="5"/>
  <c r="T13" i="5"/>
  <c r="P13" i="5"/>
  <c r="AK11" i="5"/>
  <c r="AG11" i="5"/>
  <c r="T11" i="5"/>
  <c r="P11" i="5"/>
  <c r="AK9" i="5"/>
  <c r="AG9" i="5"/>
  <c r="T9" i="5"/>
  <c r="P9" i="5"/>
  <c r="AM34" i="4"/>
  <c r="AI34" i="4"/>
  <c r="AG34" i="4"/>
  <c r="AE34" i="4"/>
  <c r="AC34" i="4"/>
  <c r="AA34" i="4"/>
  <c r="V34" i="4"/>
  <c r="R34" i="4"/>
  <c r="P34" i="4"/>
  <c r="N34" i="4"/>
  <c r="L34" i="4"/>
  <c r="J34" i="4"/>
  <c r="AO32" i="4"/>
  <c r="AK32" i="4"/>
  <c r="X32" i="4"/>
  <c r="T32" i="4"/>
  <c r="AO30" i="4"/>
  <c r="AK30" i="4"/>
  <c r="X30" i="4"/>
  <c r="T30" i="4"/>
  <c r="AO28" i="4"/>
  <c r="AK28" i="4"/>
  <c r="X28" i="4"/>
  <c r="T28" i="4"/>
  <c r="AO26" i="4"/>
  <c r="AK26" i="4"/>
  <c r="X26" i="4"/>
  <c r="T26" i="4"/>
  <c r="AP17" i="4"/>
  <c r="AN17" i="4"/>
  <c r="AL17" i="4"/>
  <c r="AJ17" i="4"/>
  <c r="AH17" i="4"/>
  <c r="AD17" i="4"/>
  <c r="AB17" i="4"/>
  <c r="Z17" i="4"/>
  <c r="X17" i="4"/>
  <c r="V17" i="4"/>
  <c r="T17" i="4"/>
  <c r="R17" i="4"/>
  <c r="P17" i="4"/>
  <c r="N17" i="4"/>
  <c r="L17" i="4"/>
  <c r="AF15" i="4"/>
  <c r="AR15" i="4" s="1"/>
  <c r="AF13" i="4"/>
  <c r="AR13" i="4" s="1"/>
  <c r="AR11" i="4"/>
  <c r="AF11" i="4"/>
  <c r="AR9" i="4"/>
  <c r="AK18" i="3"/>
  <c r="AC18" i="3"/>
  <c r="Y18" i="3"/>
  <c r="L17" i="3"/>
  <c r="F17" i="3"/>
  <c r="G4" i="3"/>
  <c r="G3" i="3"/>
  <c r="E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3AB578E2-DB02-413E-912F-04843CD544A0}">
      <text>
        <r>
          <rPr>
            <b/>
            <sz val="9"/>
            <color indexed="81"/>
            <rFont val="Yu Gothic UI"/>
            <family val="3"/>
            <charset val="128"/>
          </rPr>
          <t>1月～12月、4月～3月いずれか記入しやすい方で構いません。</t>
        </r>
      </text>
    </comment>
    <comment ref="V3" authorId="0" shapeId="0" xr:uid="{D7562912-8F02-4A1A-980C-2B4EE3FCEDB3}">
      <text>
        <r>
          <rPr>
            <b/>
            <sz val="9"/>
            <color indexed="81"/>
            <rFont val="Yu Gothic UI"/>
            <family val="3"/>
            <charset val="128"/>
          </rPr>
          <t>加入しているものに○をつけてください（データで入力する際はリストから選択可能です）。</t>
        </r>
      </text>
    </comment>
    <comment ref="AH3" authorId="0" shapeId="0" xr:uid="{DF901683-A9C9-4031-A869-EB68D6C4EF83}">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47F7B565-5936-4BBD-AA8D-F9280AC3D8A9}">
      <text>
        <r>
          <rPr>
            <b/>
            <sz val="9"/>
            <color indexed="81"/>
            <rFont val="Yu Gothic UI"/>
            <family val="3"/>
            <charset val="128"/>
          </rPr>
          <t>1月～12月、4月～3月いずれか記入しやすい方で構いません。</t>
        </r>
      </text>
    </comment>
    <comment ref="V3" authorId="0" shapeId="0" xr:uid="{D530F515-6449-4635-9566-4C67AF4C1905}">
      <text>
        <r>
          <rPr>
            <b/>
            <sz val="9"/>
            <color indexed="81"/>
            <rFont val="Yu Gothic UI"/>
            <family val="3"/>
            <charset val="128"/>
          </rPr>
          <t>加入しているものに○をつけてください（データで入力する際はリストから選択可能です）。</t>
        </r>
      </text>
    </comment>
    <comment ref="AH3" authorId="0" shapeId="0" xr:uid="{E1B77BB5-63F3-4283-9A8B-6099929B64D8}">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3E87F35B-883D-40A2-8593-B850595D7ABB}">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5850D5BA-1473-468E-A826-1B59CEDD6C49}">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8576291-9B3C-497C-BCE2-730E851E1B9E}">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E22814B9-24A2-4275-BADF-D6D1491BAAF2}">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03F53BA7-40F9-418A-A207-6F9B91794B5F}">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<sst xmlns="http://schemas.openxmlformats.org/spreadsheetml/2006/main" count="3634" uniqueCount="1158">
  <si>
    <t>令　和</t>
    <rPh sb="0" eb="1">
      <t>レイ</t>
    </rPh>
    <rPh sb="2" eb="3">
      <t>ワ</t>
    </rPh>
    <phoneticPr fontId="4"/>
  </si>
  <si>
    <t>年　度</t>
    <rPh sb="0" eb="1">
      <t>トシ</t>
    </rPh>
    <rPh sb="2" eb="3">
      <t>ド</t>
    </rPh>
    <phoneticPr fontId="4"/>
  </si>
  <si>
    <t>障害者支援施設等（救護施設含む）</t>
    <rPh sb="0" eb="3">
      <t>ショウガイシャ</t>
    </rPh>
    <rPh sb="3" eb="5">
      <t>シエン</t>
    </rPh>
    <rPh sb="5" eb="7">
      <t>シセツ</t>
    </rPh>
    <rPh sb="7" eb="8">
      <t>トウ</t>
    </rPh>
    <rPh sb="9" eb="11">
      <t>キュウゴ</t>
    </rPh>
    <rPh sb="11" eb="13">
      <t>シセツ</t>
    </rPh>
    <rPh sb="13" eb="14">
      <t>フク</t>
    </rPh>
    <phoneticPr fontId="4"/>
  </si>
  <si>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</si>
  <si>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</si>
  <si>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</si>
  <si>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</si>
  <si>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</si>
  <si>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</si>
  <si>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</si>
  <si>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</si>
  <si>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</si>
  <si>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</si>
  <si>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</si>
  <si>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サービス内容
及び利用者の人数</t>
    <rPh sb="4" eb="6">
      <t>ナイヨウ</t>
    </rPh>
    <rPh sb="7" eb="8">
      <t>オヨ</t>
    </rPh>
    <rPh sb="9" eb="12">
      <t>リヨウシャ</t>
    </rPh>
    <rPh sb="13" eb="15">
      <t>ニンズウ</t>
    </rPh>
    <phoneticPr fontId="6"/>
  </si>
  <si>
    <t>施設入所支援</t>
    <rPh sb="0" eb="6">
      <t>シセツニュウショシエン</t>
    </rPh>
    <phoneticPr fontId="6"/>
  </si>
  <si>
    <t>生活介護</t>
    <rPh sb="0" eb="4">
      <t>セイカツカイゴ</t>
    </rPh>
    <phoneticPr fontId="6"/>
  </si>
  <si>
    <t>自立訓練（機能訓練）</t>
    <rPh sb="5" eb="7">
      <t>キノウ</t>
    </rPh>
    <rPh sb="7" eb="9">
      <t>クンレン</t>
    </rPh>
    <phoneticPr fontId="6"/>
  </si>
  <si>
    <t>自立訓練（生活訓練）</t>
    <phoneticPr fontId="6"/>
  </si>
  <si>
    <t>人</t>
    <rPh sb="0" eb="1">
      <t>ニン</t>
    </rPh>
    <phoneticPr fontId="6"/>
  </si>
  <si>
    <t>就労移行</t>
    <rPh sb="0" eb="4">
      <t>シュウロウイコウ</t>
    </rPh>
    <phoneticPr fontId="6"/>
  </si>
  <si>
    <t>就労移行
（按摩養成等）</t>
  </si>
  <si>
    <t>就労継続支援B型</t>
  </si>
  <si>
    <t>施設種別</t>
    <rPh sb="0" eb="2">
      <t>シセツ</t>
    </rPh>
    <rPh sb="2" eb="4">
      <t>シュベツ</t>
    </rPh>
    <phoneticPr fontId="6"/>
  </si>
  <si>
    <t>施設所在地</t>
  </si>
  <si>
    <t>事業開始年月日</t>
    <phoneticPr fontId="6"/>
  </si>
  <si>
    <t>年</t>
    <rPh sb="0" eb="1">
      <t>ネン</t>
    </rPh>
    <phoneticPr fontId="6"/>
  </si>
  <si>
    <t>月</t>
    <rPh sb="0" eb="1">
      <t>ガツ</t>
    </rPh>
    <phoneticPr fontId="6"/>
  </si>
  <si>
    <t>日</t>
    <rPh sb="0" eb="1">
      <t>ヒ</t>
    </rPh>
    <phoneticPr fontId="6"/>
  </si>
  <si>
    <t>電話番号等</t>
  </si>
  <si>
    <t>TEL</t>
    <phoneticPr fontId="6"/>
  </si>
  <si>
    <t>FAX</t>
    <phoneticPr fontId="6"/>
  </si>
  <si>
    <t>定款(条例)制定年月日</t>
  </si>
  <si>
    <t>当初認可定員</t>
    <rPh sb="0" eb="2">
      <t>トウショ</t>
    </rPh>
    <phoneticPr fontId="6"/>
  </si>
  <si>
    <t>（ショート</t>
    <phoneticPr fontId="6"/>
  </si>
  <si>
    <t>人）</t>
    <rPh sb="0" eb="1">
      <t>ヒト</t>
    </rPh>
    <phoneticPr fontId="6"/>
  </si>
  <si>
    <t>施設長氏名</t>
  </si>
  <si>
    <t>変更定員・変更年月日</t>
    <phoneticPr fontId="6"/>
  </si>
  <si>
    <t>日</t>
    <rPh sb="0" eb="1">
      <t>ニチ</t>
    </rPh>
    <phoneticPr fontId="6"/>
  </si>
  <si>
    <t>施設認可年月日</t>
  </si>
  <si>
    <t>〃</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</si>
  <si>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</si>
  <si>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</si>
  <si>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</si>
  <si>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</si>
  <si>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</si>
  <si>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</si>
  <si>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</si>
  <si>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</si>
  <si>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床面積</t>
    <rPh sb="0" eb="3">
      <t>ユカメンセキ</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</si>
  <si>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</si>
  <si>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</si>
  <si>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</si>
  <si>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</si>
  <si>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</si>
  <si>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</si>
  <si>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</si>
  <si>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</si>
  <si>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</si>
  <si>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</si>
  <si>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</si>
  <si>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</si>
  <si>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</si>
  <si>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</si>
  <si>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</si>
  <si>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</si>
  <si>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</si>
  <si>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</si>
  <si>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浴室</t>
    <rPh sb="0" eb="2">
      <t>ヨクシツ</t>
    </rPh>
    <phoneticPr fontId="6"/>
  </si>
  <si>
    <t>静養室（男性用）</t>
    <rPh sb="0" eb="2">
      <t>セイヨウ</t>
    </rPh>
    <rPh sb="2" eb="3">
      <t>シツ</t>
    </rPh>
    <rPh sb="4" eb="7">
      <t>ダンセイヨウ</t>
    </rPh>
    <phoneticPr fontId="6"/>
  </si>
  <si>
    <t>洗面所</t>
    <rPh sb="0" eb="3">
      <t>センメンジョ</t>
    </rPh>
    <phoneticPr fontId="6"/>
  </si>
  <si>
    <t>賃借契約の有無</t>
    <rPh sb="0" eb="2">
      <t>チンシャク</t>
    </rPh>
    <rPh sb="2" eb="4">
      <t>ケイヤク</t>
    </rPh>
    <rPh sb="5" eb="7">
      <t>ウム</t>
    </rPh>
    <phoneticPr fontId="6"/>
  </si>
  <si>
    <t>静養室（女性用）</t>
    <rPh sb="0" eb="2">
      <t>セイヨウ</t>
    </rPh>
    <rPh sb="2" eb="3">
      <t>シツ</t>
    </rPh>
    <rPh sb="4" eb="7">
      <t>ジョセイヨウ</t>
    </rPh>
    <phoneticPr fontId="6"/>
  </si>
  <si>
    <t>便所</t>
    <rPh sb="0" eb="2">
      <t>ベンジョ</t>
    </rPh>
    <phoneticPr fontId="6"/>
  </si>
  <si>
    <t>医務室</t>
    <rPh sb="0" eb="3">
      <t>イムシツ</t>
    </rPh>
    <phoneticPr fontId="6"/>
  </si>
  <si>
    <t>男子用</t>
    <rPh sb="0" eb="3">
      <t>ダンシヨウ</t>
    </rPh>
    <phoneticPr fontId="6"/>
  </si>
  <si>
    <t>③居室の状況</t>
    <rPh sb="1" eb="3">
      <t>キョシツ</t>
    </rPh>
    <rPh sb="4" eb="6">
      <t>ジョウキョウ</t>
    </rPh>
    <phoneticPr fontId="6"/>
  </si>
  <si>
    <t>介護職員室</t>
    <rPh sb="0" eb="2">
      <t>カイゴ</t>
    </rPh>
    <rPh sb="2" eb="5">
      <t>ショクインシツ</t>
    </rPh>
    <phoneticPr fontId="6"/>
  </si>
  <si>
    <t>女子用</t>
    <rPh sb="0" eb="3">
      <t>ジョシヨウ</t>
    </rPh>
    <phoneticPr fontId="6"/>
  </si>
  <si>
    <t>看護職員室</t>
    <rPh sb="0" eb="2">
      <t>カンゴ</t>
    </rPh>
    <rPh sb="2" eb="5">
      <t>ショクインシツ</t>
    </rPh>
    <phoneticPr fontId="6"/>
  </si>
  <si>
    <t>汚物処理室</t>
    <rPh sb="0" eb="2">
      <t>オブツ</t>
    </rPh>
    <rPh sb="2" eb="5">
      <t>ショリシツ</t>
    </rPh>
    <phoneticPr fontId="6"/>
  </si>
  <si>
    <t>人部屋</t>
    <rPh sb="0" eb="1">
      <t>ニン</t>
    </rPh>
    <rPh sb="1" eb="3">
      <t>ヘヤ</t>
    </rPh>
    <phoneticPr fontId="6"/>
  </si>
  <si>
    <t>室</t>
    <rPh sb="0" eb="1">
      <t>シツ</t>
    </rPh>
    <phoneticPr fontId="6"/>
  </si>
  <si>
    <t>指導員室</t>
    <rPh sb="0" eb="3">
      <t>シドウイン</t>
    </rPh>
    <rPh sb="3" eb="4">
      <t>シツ</t>
    </rPh>
    <phoneticPr fontId="6"/>
  </si>
  <si>
    <t>更衣室</t>
    <rPh sb="0" eb="3">
      <t>コウイシツ</t>
    </rPh>
    <phoneticPr fontId="6"/>
  </si>
  <si>
    <t>事務室</t>
    <rPh sb="0" eb="3">
      <t>ジムシツ</t>
    </rPh>
    <phoneticPr fontId="6"/>
  </si>
  <si>
    <t>会議室（集会室）</t>
    <rPh sb="0" eb="3">
      <t>カイギシツ</t>
    </rPh>
    <rPh sb="4" eb="7">
      <t>シュウカイシツ</t>
    </rPh>
    <phoneticPr fontId="6"/>
  </si>
  <si>
    <t>宿直室</t>
    <rPh sb="0" eb="3">
      <t>シュクチョクシツ</t>
    </rPh>
    <phoneticPr fontId="6"/>
  </si>
  <si>
    <t>相談室</t>
    <rPh sb="0" eb="3">
      <t>ソウダンシツ</t>
    </rPh>
    <phoneticPr fontId="6"/>
  </si>
  <si>
    <t>厨房</t>
    <rPh sb="0" eb="2">
      <t>チュウボウ</t>
    </rPh>
    <phoneticPr fontId="6"/>
  </si>
  <si>
    <t>運動場</t>
    <rPh sb="0" eb="3">
      <t>ウンドウジョウ</t>
    </rPh>
    <phoneticPr fontId="6"/>
  </si>
  <si>
    <t>食堂</t>
    <rPh sb="0" eb="2">
      <t>ショクドウ</t>
    </rPh>
    <phoneticPr fontId="6"/>
  </si>
  <si>
    <t>その他（具体的に）</t>
    <rPh sb="2" eb="3">
      <t>タ</t>
    </rPh>
    <rPh sb="4" eb="7">
      <t>グタイテキ</t>
    </rPh>
    <phoneticPr fontId="6"/>
  </si>
  <si>
    <t>機能訓練室</t>
    <rPh sb="0" eb="2">
      <t>キノウ</t>
    </rPh>
    <rPh sb="2" eb="4">
      <t>クンレン</t>
    </rPh>
    <rPh sb="4" eb="5">
      <t>シツ</t>
    </rPh>
    <phoneticPr fontId="6"/>
  </si>
  <si>
    <t>作業指導室</t>
    <rPh sb="0" eb="2">
      <t>サギョウ</t>
    </rPh>
    <rPh sb="2" eb="5">
      <t>シドウシツ</t>
    </rPh>
    <phoneticPr fontId="6"/>
  </si>
  <si>
    <t>観察室</t>
    <rPh sb="0" eb="3">
      <t>カンサツシツ</t>
    </rPh>
    <phoneticPr fontId="6"/>
  </si>
  <si>
    <t>洗濯室</t>
    <rPh sb="0" eb="2">
      <t>センタク</t>
    </rPh>
    <rPh sb="2" eb="3">
      <t>シツ</t>
    </rPh>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</si>
  <si>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</si>
  <si>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</si>
  <si>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</si>
  <si>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</si>
  <si>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【共通・施設入所支援】</t>
  </si>
  <si>
    <t>（</t>
    <phoneticPr fontId="6"/>
  </si>
  <si>
    <t>日現在）</t>
    <rPh sb="0" eb="1">
      <t>ニチ</t>
    </rPh>
    <rPh sb="1" eb="3">
      <t>ゲンザイ</t>
    </rPh>
    <phoneticPr fontId="6"/>
  </si>
  <si>
    <t>施設長</t>
  </si>
  <si>
    <t>事務員</t>
  </si>
  <si>
    <t>栄養士</t>
  </si>
  <si>
    <t>調理員</t>
  </si>
  <si>
    <t>その他</t>
  </si>
  <si>
    <t>合計</t>
  </si>
  <si>
    <t>　　　　　　　　　　　　　　職種別</t>
    <rPh sb="14" eb="17">
      <t>ショクシュベツ</t>
    </rPh>
    <phoneticPr fontId="6"/>
  </si>
  <si>
    <t>就   労
支援員</t>
    <rPh sb="0" eb="1">
      <t>シュウ</t>
    </rPh>
    <rPh sb="4" eb="5">
      <t>ロウ</t>
    </rPh>
    <rPh sb="6" eb="9">
      <t>シエンイン</t>
    </rPh>
    <phoneticPr fontId="6"/>
  </si>
  <si>
    <t>介護
職員</t>
    <rPh sb="0" eb="2">
      <t>カイゴ</t>
    </rPh>
    <rPh sb="3" eb="5">
      <t>ショクイン</t>
    </rPh>
    <phoneticPr fontId="6"/>
  </si>
  <si>
    <t>看護
職員</t>
    <rPh sb="0" eb="2">
      <t>カンゴ</t>
    </rPh>
    <rPh sb="3" eb="5">
      <t>ショクイン</t>
    </rPh>
    <phoneticPr fontId="6"/>
  </si>
  <si>
    <t>OT・
PT等</t>
    <rPh sb="6" eb="7">
      <t>トウ</t>
    </rPh>
    <phoneticPr fontId="6"/>
  </si>
  <si>
    <t>生　活
指導員</t>
    <rPh sb="0" eb="1">
      <t>セイ</t>
    </rPh>
    <rPh sb="2" eb="3">
      <t>カツ</t>
    </rPh>
    <rPh sb="4" eb="7">
      <t>シドウイン</t>
    </rPh>
    <phoneticPr fontId="6"/>
  </si>
  <si>
    <t>小計</t>
    <rPh sb="0" eb="2">
      <t>ショウケイ</t>
    </rPh>
    <phoneticPr fontId="6"/>
  </si>
  <si>
    <t>専　任</t>
  </si>
  <si>
    <t>　　　　　　　区分</t>
    <rPh sb="7" eb="9">
      <t>クブン</t>
    </rPh>
    <phoneticPr fontId="6"/>
  </si>
  <si>
    <t>　非常勤職員　</t>
  </si>
  <si>
    <t>職員数</t>
    <rPh sb="0" eb="3">
      <t>ショクインスウ</t>
    </rPh>
    <phoneticPr fontId="6"/>
  </si>
  <si>
    <t>【生活介護】</t>
    <rPh sb="1" eb="3">
      <t>セイカツ</t>
    </rPh>
    <rPh sb="3" eb="5">
      <t>カイゴ</t>
    </rPh>
    <phoneticPr fontId="6"/>
  </si>
  <si>
    <t>【自立訓練（機能訓練）】</t>
  </si>
  <si>
    <t>生   活
支援員</t>
    <rPh sb="0" eb="1">
      <t>セイ</t>
    </rPh>
    <rPh sb="4" eb="5">
      <t>カツ</t>
    </rPh>
    <rPh sb="6" eb="9">
      <t>シエンイン</t>
    </rPh>
    <phoneticPr fontId="6"/>
  </si>
  <si>
    <t>（注）</t>
    <phoneticPr fontId="6"/>
  </si>
  <si>
    <t>１．嘱託医は、「合計」欄に含めないでください。</t>
    <phoneticPr fontId="6"/>
  </si>
  <si>
    <t>２．常勤換算人数は、監査実施月の前々月の実績を記入してください。</t>
    <phoneticPr fontId="6"/>
  </si>
  <si>
    <t>　　　　　　　</t>
    <phoneticPr fontId="6"/>
  </si>
  <si>
    <t xml:space="preserve">　　 </t>
    <phoneticPr fontId="6"/>
  </si>
  <si>
    <t>【自立訓練（生活訓練）】</t>
    <phoneticPr fontId="6"/>
  </si>
  <si>
    <t>【就労移行】</t>
    <rPh sb="1" eb="3">
      <t>シュウロウ</t>
    </rPh>
    <rPh sb="3" eb="5">
      <t>イコウ</t>
    </rPh>
    <phoneticPr fontId="6"/>
  </si>
  <si>
    <t>職   業
指導員</t>
    <rPh sb="0" eb="1">
      <t>ショク</t>
    </rPh>
    <rPh sb="4" eb="5">
      <t>ギョウ</t>
    </rPh>
    <rPh sb="6" eb="9">
      <t>シドウイン</t>
    </rPh>
    <phoneticPr fontId="6"/>
  </si>
  <si>
    <t>【就労移行（按摩養成等）】</t>
    <rPh sb="1" eb="3">
      <t>シュウロウ</t>
    </rPh>
    <rPh sb="3" eb="5">
      <t>イコウ</t>
    </rPh>
    <rPh sb="6" eb="11">
      <t>アンマヨウセイトウ</t>
    </rPh>
    <phoneticPr fontId="6"/>
  </si>
  <si>
    <t>【就労継続支援B型】</t>
    <rPh sb="1" eb="3">
      <t>シュウロウ</t>
    </rPh>
    <rPh sb="3" eb="5">
      <t>ケイゾク</t>
    </rPh>
    <rPh sb="5" eb="7">
      <t>シエン</t>
    </rPh>
    <rPh sb="8" eb="9">
      <t>ガタ</t>
    </rPh>
    <phoneticPr fontId="6"/>
  </si>
  <si>
    <t>常勤換算人数は、監査実施月の前々月の実績を記入してください。</t>
    <phoneticPr fontId="6"/>
  </si>
  <si>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4"/>
  </si>
  <si>
    <t>３．該当のないシートにつきましても、「該当なし」と記載したうえで提出してください。</t>
    <rPh sb="2" eb="4">
      <t>ガイトウ</t>
    </rPh>
    <phoneticPr fontId="4"/>
  </si>
  <si>
    <t>※適宜コピーしてご使用ください。</t>
    <rPh sb="1" eb="3">
      <t>テキギ</t>
    </rPh>
    <rPh sb="9" eb="11">
      <t>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</si>
  <si>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</si>
  <si>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1人当り面積</t>
    <rPh sb="1" eb="2">
      <t>ニン</t>
    </rPh>
    <rPh sb="2" eb="3">
      <t>アタ</t>
    </rPh>
    <rPh sb="4" eb="6">
      <t>メンセキ</t>
    </rPh>
    <phoneticPr fontId="6"/>
  </si>
  <si>
    <t>配置基準数（A）</t>
    <phoneticPr fontId="6"/>
  </si>
  <si>
    <t>常勤職員（B）</t>
    <rPh sb="0" eb="2">
      <t>ジョウキン</t>
    </rPh>
    <rPh sb="2" eb="4">
      <t>ショクイン</t>
    </rPh>
    <phoneticPr fontId="6"/>
  </si>
  <si>
    <t>　差引過不足（B+C-A）　</t>
    <phoneticPr fontId="6"/>
  </si>
  <si>
    <t xml:space="preserve">（２）医師の状況                                                </t>
    <phoneticPr fontId="6"/>
  </si>
  <si>
    <t xml:space="preserve">（３）職員未充足に対する補充計画                  </t>
    <phoneticPr fontId="6"/>
  </si>
  <si>
    <t xml:space="preserve">                     医師名</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</si>
  <si>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</si>
  <si>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</si>
  <si>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</si>
  <si>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</si>
  <si>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</si>
  <si>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</si>
  <si>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</si>
  <si>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</si>
  <si>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</si>
  <si>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</si>
  <si>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</si>
  <si>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</si>
  <si>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</si>
  <si>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</si>
  <si>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</si>
  <si>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</si>
  <si>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サービス管理責任者</t>
    <rPh sb="4" eb="9">
      <t>カンリセキニンシャ</t>
    </rPh>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</si>
  <si>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</si>
  <si>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</si>
  <si>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</si>
  <si>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</si>
  <si>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</si>
  <si>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</si>
  <si>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</si>
  <si>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</si>
  <si>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</si>
  <si>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</si>
  <si>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</si>
  <si>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</si>
  <si>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</si>
  <si>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</si>
  <si>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</si>
  <si>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</si>
  <si>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</si>
  <si>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</si>
  <si>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（１）職員の給与等（正規職員用）</t>
    <rPh sb="3" eb="5">
      <t>ショクイン</t>
    </rPh>
    <rPh sb="6" eb="8">
      <t>キュウヨ</t>
    </rPh>
    <rPh sb="8" eb="9">
      <t>ナド</t>
    </rPh>
    <rPh sb="10" eb="12">
      <t>セイキ</t>
    </rPh>
    <rPh sb="12" eb="15">
      <t>ショクインヨウ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</si>
  <si>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</si>
  <si>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</si>
  <si>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</si>
  <si>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</si>
  <si>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</si>
  <si>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保険加入状況</t>
    <rPh sb="0" eb="2">
      <t>ホケン</t>
    </rPh>
    <rPh sb="2" eb="4">
      <t>カニュウ</t>
    </rPh>
    <rPh sb="4" eb="6">
      <t>ジョウキョウ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</si>
  <si>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</si>
  <si>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</si>
  <si>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</si>
  <si>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</si>
  <si>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</si>
  <si>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</si>
  <si>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労災保険</t>
    <rPh sb="0" eb="2">
      <t>ロウサイ</t>
    </rPh>
    <rPh sb="2" eb="4">
      <t>ホケン</t>
    </rPh>
    <phoneticPr fontId="6"/>
  </si>
  <si>
    <t>雇用保険</t>
    <rPh sb="0" eb="2">
      <t>コヨウ</t>
    </rPh>
    <rPh sb="2" eb="4">
      <t>ホケン</t>
    </rPh>
    <phoneticPr fontId="6"/>
  </si>
  <si>
    <t>健康保険</t>
    <rPh sb="0" eb="2">
      <t>ケンコウ</t>
    </rPh>
    <rPh sb="2" eb="4">
      <t>ホケン</t>
    </rPh>
    <phoneticPr fontId="6"/>
  </si>
  <si>
    <t>厚生年金</t>
    <rPh sb="0" eb="2">
      <t>コウセイ</t>
    </rPh>
    <rPh sb="2" eb="4">
      <t>ネンキン</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</si>
  <si>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</si>
  <si>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</si>
  <si>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</si>
  <si>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</si>
  <si>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</si>
  <si>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</si>
  <si>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</si>
  <si>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7"/>
  </si>
  <si>
    <t>事務長</t>
    <rPh sb="0" eb="3">
      <t>ジムチョウ</t>
    </rPh>
    <phoneticPr fontId="7"/>
  </si>
  <si>
    <t>看護職員</t>
    <rPh sb="0" eb="2">
      <t>カンゴ</t>
    </rPh>
    <rPh sb="2" eb="4">
      <t>ショクイン</t>
    </rPh>
    <phoneticPr fontId="7"/>
  </si>
  <si>
    <t>栄養士</t>
    <rPh sb="0" eb="3">
      <t>エイヨウシ</t>
    </rPh>
    <phoneticPr fontId="6"/>
  </si>
  <si>
    <t>医師</t>
    <rPh sb="0" eb="2">
      <t>イシ</t>
    </rPh>
    <phoneticPr fontId="6"/>
  </si>
  <si>
    <t>1回当たりの診療人数</t>
    <phoneticPr fontId="6"/>
  </si>
  <si>
    <t>１．本表は、常勤職員について記入してください。</t>
    <phoneticPr fontId="6"/>
  </si>
  <si>
    <t>直接処遇職員</t>
    <rPh sb="0" eb="2">
      <t>チョクセツ</t>
    </rPh>
    <rPh sb="2" eb="4">
      <t>ショグウ</t>
    </rPh>
    <rPh sb="4" eb="6">
      <t>ショクイン</t>
    </rPh>
    <phoneticPr fontId="6"/>
  </si>
  <si>
    <t>直接処遇職員</t>
    <rPh sb="0" eb="6">
      <t>チョクセツショグウショクイン</t>
    </rPh>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</si>
  <si>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</si>
  <si>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区分</t>
    <rPh sb="0" eb="2">
      <t>クブン</t>
    </rPh>
    <phoneticPr fontId="6"/>
  </si>
  <si>
    <r>
      <t xml:space="preserve">昇給
</t>
    </r>
    <r>
      <rPr>
        <sz val="10"/>
        <rFont val="Yu Gothic UI"/>
        <family val="3"/>
        <charset val="128"/>
      </rPr>
      <t>(直近1年間の昇給の有無)</t>
    </r>
    <rPh sb="0" eb="2">
      <t>ショウキュウ</t>
    </rPh>
    <rPh sb="5" eb="6">
      <t>キン</t>
    </rPh>
    <phoneticPr fontId="6"/>
  </si>
  <si>
    <t>　　なお、職種欄～保険の加入状況欄及び備考欄についてはご記入願います。</t>
    <rPh sb="17" eb="18">
      <t>オヨ</t>
    </rPh>
    <rPh sb="19" eb="22">
      <t>ビコウラン</t>
    </rPh>
    <phoneticPr fontId="6"/>
  </si>
  <si>
    <t>昨年1年間の給与支給総額（賞与を含む）</t>
    <rPh sb="0" eb="2">
      <t>サクネン</t>
    </rPh>
    <rPh sb="3" eb="4">
      <t>ネン</t>
    </rPh>
    <rPh sb="4" eb="5">
      <t>カン</t>
    </rPh>
    <phoneticPr fontId="6"/>
  </si>
  <si>
    <t>職　業
指導員</t>
    <rPh sb="0" eb="1">
      <t>ショク</t>
    </rPh>
    <rPh sb="2" eb="3">
      <t>ギョウ</t>
    </rPh>
    <rPh sb="4" eb="7">
      <t>シドウイン</t>
    </rPh>
    <phoneticPr fontId="6"/>
  </si>
  <si>
    <t>サービス
管　理
責任者</t>
    <rPh sb="5" eb="6">
      <t>カン</t>
    </rPh>
    <rPh sb="7" eb="8">
      <t>オサム</t>
    </rPh>
    <rPh sb="9" eb="12">
      <t>セキニンシャ</t>
    </rPh>
    <phoneticPr fontId="6"/>
  </si>
  <si>
    <t>生　活
支援員</t>
    <rPh sb="0" eb="1">
      <t>セイ</t>
    </rPh>
    <rPh sb="2" eb="3">
      <t>カツ</t>
    </rPh>
    <rPh sb="4" eb="7">
      <t>シエンイン</t>
    </rPh>
    <phoneticPr fontId="6"/>
  </si>
  <si>
    <t>作　業
指導員</t>
    <rPh sb="0" eb="1">
      <t>サク</t>
    </rPh>
    <rPh sb="2" eb="3">
      <t>ギョウ</t>
    </rPh>
    <rPh sb="4" eb="7">
      <t>シドウイン</t>
    </rPh>
    <phoneticPr fontId="6"/>
  </si>
  <si>
    <t>就　労
支援員</t>
    <rPh sb="0" eb="1">
      <t>シュウ</t>
    </rPh>
    <rPh sb="2" eb="3">
      <t>ロウ</t>
    </rPh>
    <rPh sb="4" eb="7">
      <t>シエンイン</t>
    </rPh>
    <phoneticPr fontId="6"/>
  </si>
  <si>
    <t>職　業
指導員</t>
    <rPh sb="0" eb="1">
      <t>ギョウ</t>
    </rPh>
    <rPh sb="2" eb="3">
      <t>ギョウ</t>
    </rPh>
    <rPh sb="4" eb="7">
      <t/>
    </rPh>
    <phoneticPr fontId="6"/>
  </si>
  <si>
    <t>現施設
就　職
年月日</t>
    <rPh sb="0" eb="1">
      <t>ゲン</t>
    </rPh>
    <rPh sb="1" eb="3">
      <t>シセツ</t>
    </rPh>
    <rPh sb="4" eb="5">
      <t>ジュ</t>
    </rPh>
    <rPh sb="6" eb="7">
      <t>ショク</t>
    </rPh>
    <rPh sb="8" eb="11">
      <t>ネンガッピ</t>
    </rPh>
    <phoneticPr fontId="6"/>
  </si>
  <si>
    <t>２．当該職員が派遣職員である場合は、備考欄にその旨記入してください。</t>
    <phoneticPr fontId="6"/>
  </si>
  <si>
    <t>１．労働者名簿等を綴じている順番で記入してください。</t>
    <phoneticPr fontId="3"/>
  </si>
  <si>
    <t>（２）職員の給与等（その他の職員用）</t>
    <rPh sb="3" eb="5">
      <t>ショクイン</t>
    </rPh>
    <rPh sb="6" eb="8">
      <t>キュウヨ</t>
    </rPh>
    <rPh sb="8" eb="9">
      <t>ナド</t>
    </rPh>
    <rPh sb="12" eb="13">
      <t>タ</t>
    </rPh>
    <rPh sb="14" eb="16">
      <t>ショクイン</t>
    </rPh>
    <rPh sb="16" eb="18">
      <t>セイショクイン</t>
    </rPh>
    <phoneticPr fontId="6"/>
  </si>
  <si>
    <t>４．職員の状況</t>
    <phoneticPr fontId="1"/>
  </si>
  <si>
    <t>（３）職員の勤務状況等</t>
    <phoneticPr fontId="6"/>
  </si>
  <si>
    <t>シートをコピーする等、</t>
  </si>
  <si>
    <t xml:space="preserve">（　　 職種別  ： </t>
    <rPh sb="4" eb="7">
      <t>ショクシュベツ</t>
    </rPh>
    <phoneticPr fontId="1"/>
  </si>
  <si>
    <t xml:space="preserve"> 施設長 ・ 事務員 ・ 管理責任者 ・ 指導員 ・ 支援員 ・ 看護職員 ・ 栄養士 ・ 調理員  ・ その他 </t>
    <rPh sb="1" eb="4">
      <t>シセツチョウ</t>
    </rPh>
    <rPh sb="7" eb="10">
      <t>ジムイン</t>
    </rPh>
    <rPh sb="13" eb="18">
      <t>カンリセキニンシャ</t>
    </rPh>
    <rPh sb="21" eb="24">
      <t>シドウイン</t>
    </rPh>
    <rPh sb="27" eb="30">
      <t>シエンイン</t>
    </rPh>
    <rPh sb="33" eb="35">
      <t>カンゴ</t>
    </rPh>
    <rPh sb="35" eb="37">
      <t>ショクイン</t>
    </rPh>
    <rPh sb="40" eb="43">
      <t>エイヨウシ</t>
    </rPh>
    <rPh sb="46" eb="49">
      <t>チョウリイン</t>
    </rPh>
    <rPh sb="55" eb="56">
      <t>タ</t>
    </rPh>
    <phoneticPr fontId="6"/>
  </si>
  <si>
    <t>）</t>
    <phoneticPr fontId="6"/>
  </si>
  <si>
    <t>職種別に分けて作成してください。</t>
  </si>
  <si>
    <t xml:space="preserve"> 勤務形態</t>
  </si>
  <si>
    <t>人数</t>
    <rPh sb="0" eb="2">
      <t>ニンズウ</t>
    </rPh>
    <phoneticPr fontId="1"/>
  </si>
  <si>
    <t>始業時間</t>
    <phoneticPr fontId="1"/>
  </si>
  <si>
    <t>終業時間</t>
    <rPh sb="0" eb="1">
      <t>シュウ</t>
    </rPh>
    <phoneticPr fontId="1"/>
  </si>
  <si>
    <t>休憩開始
時間</t>
    <rPh sb="0" eb="2">
      <t>キュウケイ</t>
    </rPh>
    <rPh sb="2" eb="4">
      <t>カイシ</t>
    </rPh>
    <rPh sb="5" eb="7">
      <t>ジカン</t>
    </rPh>
    <phoneticPr fontId="1"/>
  </si>
  <si>
    <t>休憩終了
時間</t>
    <rPh sb="0" eb="2">
      <t>キュウケイ</t>
    </rPh>
    <rPh sb="2" eb="4">
      <t>シュウリョウ</t>
    </rPh>
    <rPh sb="5" eb="7">
      <t>ジカン</t>
    </rPh>
    <phoneticPr fontId="1"/>
  </si>
  <si>
    <t>実働</t>
    <phoneticPr fontId="1"/>
  </si>
  <si>
    <t>休憩</t>
    <rPh sb="0" eb="2">
      <t>キュウケイ</t>
    </rPh>
    <phoneticPr fontId="1"/>
  </si>
  <si>
    <t>計</t>
    <rPh sb="0" eb="1">
      <t>ケイ</t>
    </rPh>
    <phoneticPr fontId="1"/>
  </si>
  <si>
    <t>早　番</t>
    <rPh sb="0" eb="1">
      <t>ハヤ</t>
    </rPh>
    <rPh sb="2" eb="3">
      <t>バン</t>
    </rPh>
    <phoneticPr fontId="1"/>
  </si>
  <si>
    <t>平　常</t>
    <rPh sb="0" eb="1">
      <t>ヒラ</t>
    </rPh>
    <rPh sb="2" eb="3">
      <t>ツネ</t>
    </rPh>
    <phoneticPr fontId="1"/>
  </si>
  <si>
    <t>遅　番</t>
    <rPh sb="0" eb="1">
      <t>チ</t>
    </rPh>
    <rPh sb="2" eb="3">
      <t>バン</t>
    </rPh>
    <phoneticPr fontId="1"/>
  </si>
  <si>
    <t>準夜勤</t>
    <rPh sb="0" eb="3">
      <t>ジュンヤキン</t>
    </rPh>
    <phoneticPr fontId="1"/>
  </si>
  <si>
    <t>（宿　直）</t>
    <rPh sb="1" eb="2">
      <t>ヤド</t>
    </rPh>
    <rPh sb="3" eb="4">
      <t>チョク</t>
    </rPh>
    <phoneticPr fontId="1"/>
  </si>
  <si>
    <t>深夜勤</t>
    <rPh sb="0" eb="3">
      <t>シンヤキン</t>
    </rPh>
    <phoneticPr fontId="1"/>
  </si>
  <si>
    <t>引継ぎ</t>
    <rPh sb="0" eb="2">
      <t>ヒキツ</t>
    </rPh>
    <phoneticPr fontId="1"/>
  </si>
  <si>
    <t>週所定労働時間</t>
    <rPh sb="0" eb="1">
      <t>シュウ</t>
    </rPh>
    <rPh sb="1" eb="3">
      <t>ショテイ</t>
    </rPh>
    <rPh sb="3" eb="5">
      <t>ロウドウ</t>
    </rPh>
    <rPh sb="5" eb="7">
      <t>ジカン</t>
    </rPh>
    <phoneticPr fontId="1"/>
  </si>
  <si>
    <t>朝</t>
    <rPh sb="0" eb="1">
      <t>アサ</t>
    </rPh>
    <phoneticPr fontId="1"/>
  </si>
  <si>
    <t>時</t>
    <rPh sb="0" eb="1">
      <t>トキ</t>
    </rPh>
    <phoneticPr fontId="1"/>
  </si>
  <si>
    <t>分</t>
    <rPh sb="0" eb="1">
      <t>フン</t>
    </rPh>
    <phoneticPr fontId="1"/>
  </si>
  <si>
    <t xml:space="preserve">  時間</t>
    <rPh sb="2" eb="4">
      <t>ジカン</t>
    </rPh>
    <phoneticPr fontId="1"/>
  </si>
  <si>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1"/>
  </si>
  <si>
    <t>夕</t>
    <rPh sb="0" eb="1">
      <t>ユウ</t>
    </rPh>
    <phoneticPr fontId="1"/>
  </si>
  <si>
    <t>変形労働時間制の状況</t>
    <phoneticPr fontId="1"/>
  </si>
  <si>
    <t>労働基準法</t>
  </si>
  <si>
    <t>整備状況</t>
  </si>
  <si>
    <t>有（</t>
    <rPh sb="0" eb="1">
      <t>ウ</t>
    </rPh>
    <phoneticPr fontId="1"/>
  </si>
  <si>
    <t>）</t>
    <phoneticPr fontId="1"/>
  </si>
  <si>
    <t>無</t>
    <rPh sb="0" eb="1">
      <t>ム</t>
    </rPh>
    <phoneticPr fontId="1"/>
  </si>
  <si>
    <t>年</t>
    <rPh sb="0" eb="1">
      <t>ネン</t>
    </rPh>
    <phoneticPr fontId="1"/>
  </si>
  <si>
    <t>月</t>
    <rPh sb="0" eb="1">
      <t>ガツ</t>
    </rPh>
    <phoneticPr fontId="1"/>
  </si>
  <si>
    <t>日締結</t>
    <rPh sb="0" eb="1">
      <t>ニチ</t>
    </rPh>
    <rPh sb="1" eb="3">
      <t>テイケツ</t>
    </rPh>
    <phoneticPr fontId="1"/>
  </si>
  <si>
    <t>日届出</t>
    <rPh sb="0" eb="1">
      <t>ニチ</t>
    </rPh>
    <rPh sb="1" eb="3">
      <t>トドケデ</t>
    </rPh>
    <phoneticPr fontId="1"/>
  </si>
  <si>
    <t>日許可</t>
    <rPh sb="0" eb="1">
      <t>ニチ</t>
    </rPh>
    <rPh sb="1" eb="3">
      <t>キョカ</t>
    </rPh>
    <phoneticPr fontId="1"/>
  </si>
  <si>
    <t>同（宿直専門員許可）</t>
    <rPh sb="0" eb="1">
      <t>ドウ</t>
    </rPh>
    <rPh sb="2" eb="4">
      <t>シュクチョク</t>
    </rPh>
    <rPh sb="4" eb="7">
      <t>センモンイン</t>
    </rPh>
    <rPh sb="7" eb="9">
      <t>キョカ</t>
    </rPh>
    <phoneticPr fontId="6"/>
  </si>
  <si>
    <t>月</t>
    <rPh sb="0" eb="1">
      <t>ツキ</t>
    </rPh>
    <phoneticPr fontId="6"/>
  </si>
  <si>
    <t>①1日の勤務形態</t>
    <rPh sb="2" eb="3">
      <t>ニチ</t>
    </rPh>
    <rPh sb="4" eb="6">
      <t>キンム</t>
    </rPh>
    <rPh sb="6" eb="8">
      <t>ケイタイ</t>
    </rPh>
    <phoneticPr fontId="1"/>
  </si>
  <si>
    <t>第36条関係
（超過勤務等）</t>
    <phoneticPr fontId="1"/>
  </si>
  <si>
    <t>第41条関係（職員宿直許可）</t>
    <rPh sb="0" eb="1">
      <t>ダイ</t>
    </rPh>
    <rPh sb="3" eb="4">
      <t>ジョウ</t>
    </rPh>
    <rPh sb="4" eb="6">
      <t>カンケイ</t>
    </rPh>
    <rPh sb="7" eb="9">
      <t>ショクイン</t>
    </rPh>
    <rPh sb="9" eb="11">
      <t>シュクチョク</t>
    </rPh>
    <rPh sb="11" eb="13">
      <t>キョカ</t>
    </rPh>
    <phoneticPr fontId="1"/>
  </si>
  <si>
    <t>第89条関係
（就業規則の変更届出）</t>
    <phoneticPr fontId="1"/>
  </si>
  <si>
    <t>第24条関係（賃金控除）</t>
    <rPh sb="7" eb="9">
      <t>チンギン</t>
    </rPh>
    <rPh sb="9" eb="11">
      <t>コウジョ</t>
    </rPh>
    <phoneticPr fontId="1"/>
  </si>
  <si>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</si>
  <si>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</si>
  <si>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</si>
  <si>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</si>
  <si>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</si>
  <si>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</si>
  <si>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</si>
  <si>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</si>
  <si>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</si>
  <si>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</si>
  <si>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</si>
  <si>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</si>
  <si>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</si>
  <si>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</si>
  <si>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</si>
  <si>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</si>
  <si>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</si>
  <si>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</si>
  <si>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</si>
  <si>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</si>
  <si>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</si>
  <si>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</si>
  <si>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</si>
  <si>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</si>
  <si>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</si>
  <si>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</si>
  <si>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</si>
  <si>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</si>
  <si>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</si>
  <si>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</si>
  <si>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</si>
  <si>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</si>
  <si>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</si>
  <si>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</si>
  <si>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</si>
  <si>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</si>
  <si>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</si>
  <si>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</si>
  <si>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</si>
  <si>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</si>
  <si>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</si>
  <si>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</si>
  <si>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</si>
  <si>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</si>
  <si>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</si>
  <si>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</si>
  <si>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</si>
  <si>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</si>
  <si>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</si>
  <si>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</si>
  <si>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</si>
  <si>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</si>
  <si>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</si>
  <si>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</si>
  <si>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</si>
  <si>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</si>
  <si>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</si>
  <si>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</si>
  <si>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</si>
  <si>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</si>
  <si>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</si>
  <si>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（４）1ヶ月の勤務割</t>
    <phoneticPr fontId="6"/>
  </si>
  <si>
    <t>　【４（４）．1ヶ月の勤務割（記入例）】のシートを参考に作成してください。</t>
    <phoneticPr fontId="3"/>
  </si>
  <si>
    <t>Ｂ</t>
  </si>
  <si>
    <t>1ヶ月の合計
(休憩時間を
含む)</t>
    <rPh sb="2" eb="3">
      <t>ゲツ</t>
    </rPh>
    <rPh sb="4" eb="6">
      <t>ゴウケイ</t>
    </rPh>
    <rPh sb="8" eb="10">
      <t>キュウケイ</t>
    </rPh>
    <rPh sb="10" eb="12">
      <t>ジカン</t>
    </rPh>
    <rPh sb="14" eb="15">
      <t>フク</t>
    </rPh>
    <phoneticPr fontId="6"/>
  </si>
  <si>
    <t>月</t>
  </si>
  <si>
    <t>火</t>
  </si>
  <si>
    <t>水</t>
  </si>
  <si>
    <t>木</t>
  </si>
  <si>
    <t>金</t>
  </si>
  <si>
    <t>土</t>
  </si>
  <si>
    <t>日</t>
  </si>
  <si>
    <t>管理者</t>
    <rPh sb="0" eb="3">
      <t>カンリシャ</t>
    </rPh>
    <phoneticPr fontId="6"/>
  </si>
  <si>
    <t>Ａ</t>
  </si>
  <si>
    <t>介護福祉士</t>
    <rPh sb="0" eb="2">
      <t>カイゴ</t>
    </rPh>
    <rPh sb="2" eb="5">
      <t>フクシシ</t>
    </rPh>
    <phoneticPr fontId="6"/>
  </si>
  <si>
    <t>併設○○通所介護事業所と兼務</t>
    <phoneticPr fontId="6"/>
  </si>
  <si>
    <t>奈良　太郎</t>
    <rPh sb="0" eb="2">
      <t>ナラ</t>
    </rPh>
    <rPh sb="3" eb="5">
      <t>タロウ</t>
    </rPh>
    <phoneticPr fontId="6"/>
  </si>
  <si>
    <t>サービス管理責任者</t>
    <rPh sb="4" eb="6">
      <t>カンリ</t>
    </rPh>
    <rPh sb="6" eb="8">
      <t>セキニン</t>
    </rPh>
    <rPh sb="8" eb="9">
      <t>シャ</t>
    </rPh>
    <phoneticPr fontId="6"/>
  </si>
  <si>
    <t>高田　花子</t>
    <rPh sb="0" eb="2">
      <t>タカダ</t>
    </rPh>
    <rPh sb="3" eb="5">
      <t>ハナコ</t>
    </rPh>
    <phoneticPr fontId="6"/>
  </si>
  <si>
    <t>生活支援員</t>
    <rPh sb="0" eb="2">
      <t>セイカツ</t>
    </rPh>
    <rPh sb="2" eb="4">
      <t>シエン</t>
    </rPh>
    <rPh sb="4" eb="5">
      <t>イン</t>
    </rPh>
    <phoneticPr fontId="6"/>
  </si>
  <si>
    <t>Ｃ</t>
    <phoneticPr fontId="6"/>
  </si>
  <si>
    <t>高野　雄介</t>
    <rPh sb="0" eb="1">
      <t>タカ</t>
    </rPh>
    <rPh sb="1" eb="2">
      <t>ノ</t>
    </rPh>
    <rPh sb="3" eb="5">
      <t>ユウスケ</t>
    </rPh>
    <phoneticPr fontId="6"/>
  </si>
  <si>
    <t>Ｄ</t>
    <phoneticPr fontId="6"/>
  </si>
  <si>
    <t>Ｅ</t>
    <phoneticPr fontId="6"/>
  </si>
  <si>
    <t>Ｄ</t>
  </si>
  <si>
    <t>Ｅ</t>
  </si>
  <si>
    <t>ヘルパー２級</t>
    <rPh sb="5" eb="6">
      <t>キュウ</t>
    </rPh>
    <phoneticPr fontId="6"/>
  </si>
  <si>
    <t>併設○○通所介護事業所と兼務（20時間）</t>
    <rPh sb="0" eb="2">
      <t>ヘイセツ</t>
    </rPh>
    <rPh sb="4" eb="8">
      <t>ツウショカイゴ</t>
    </rPh>
    <rPh sb="8" eb="10">
      <t>ジギョウ</t>
    </rPh>
    <rPh sb="10" eb="11">
      <t>ショ</t>
    </rPh>
    <rPh sb="12" eb="14">
      <t>ケンム</t>
    </rPh>
    <rPh sb="17" eb="19">
      <t>ジカン</t>
    </rPh>
    <phoneticPr fontId="6"/>
  </si>
  <si>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</si>
  <si>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</si>
  <si>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</si>
  <si>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</si>
  <si>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Ｇ</t>
    <phoneticPr fontId="6"/>
  </si>
  <si>
    <t>Ｈ</t>
    <phoneticPr fontId="6"/>
  </si>
  <si>
    <t>Ｆ</t>
    <phoneticPr fontId="6"/>
  </si>
  <si>
    <t>Ｉ</t>
    <phoneticPr fontId="6"/>
  </si>
  <si>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</si>
  <si>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</si>
  <si>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</si>
  <si>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</si>
  <si>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</si>
  <si>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</si>
  <si>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</si>
  <si>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</si>
  <si>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</si>
  <si>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</si>
  <si>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</si>
  <si>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</si>
  <si>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</si>
  <si>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虐待に
関する研修</t>
    <rPh sb="0" eb="2">
      <t>ギャクタイ</t>
    </rPh>
    <rPh sb="4" eb="5">
      <t>カン</t>
    </rPh>
    <rPh sb="7" eb="9">
      <t>ケンシュウ</t>
    </rPh>
    <phoneticPr fontId="6"/>
  </si>
  <si>
    <t>身体拘束に
関する研修</t>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</si>
  <si>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</si>
  <si>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研修実施記録の
保存有無</t>
    <rPh sb="0" eb="2">
      <t>ケンシュウ</t>
    </rPh>
    <rPh sb="2" eb="4">
      <t>ジッシ</t>
    </rPh>
    <rPh sb="4" eb="6">
      <t>キロク</t>
    </rPh>
    <rPh sb="8" eb="10">
      <t>ホゾン</t>
    </rPh>
    <rPh sb="10" eb="12">
      <t>ウム</t>
    </rPh>
    <phoneticPr fontId="6"/>
  </si>
  <si>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</si>
  <si>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3"/>
  </si>
  <si>
    <t>対象職種・氏名</t>
    <rPh sb="0" eb="2">
      <t>タイショウ</t>
    </rPh>
    <rPh sb="2" eb="4">
      <t>ショクシュ</t>
    </rPh>
    <rPh sb="5" eb="7">
      <t>シメイ</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</si>
  <si>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</si>
  <si>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</si>
  <si>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</si>
  <si>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</si>
  <si>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</si>
  <si>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</si>
  <si>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</si>
  <si>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</si>
  <si>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</si>
  <si>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</si>
  <si>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</si>
  <si>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</si>
  <si>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</si>
  <si>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</si>
  <si>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</si>
  <si>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</si>
  <si>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</si>
  <si>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</si>
  <si>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</si>
  <si>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</si>
  <si>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</si>
  <si>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</si>
  <si>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</si>
  <si>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</si>
  <si>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</si>
  <si>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</si>
  <si>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</si>
  <si>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</si>
  <si>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</si>
  <si>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</si>
  <si>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</si>
  <si>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</si>
  <si>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</si>
  <si>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</si>
  <si>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</si>
  <si>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</si>
  <si>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</si>
  <si>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</si>
  <si>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</si>
  <si>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</si>
  <si>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</si>
  <si>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</si>
  <si>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</si>
  <si>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</si>
  <si>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</si>
  <si>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（１）年齢別・性別の状況</t>
    <rPh sb="3" eb="5">
      <t>ネンレイ</t>
    </rPh>
    <rPh sb="5" eb="6">
      <t>ベツ</t>
    </rPh>
    <rPh sb="7" eb="9">
      <t>セイベツ</t>
    </rPh>
    <rPh sb="10" eb="12">
      <t>ジョウキョウ</t>
    </rPh>
    <phoneticPr fontId="6"/>
  </si>
  <si>
    <t>年齢</t>
    <rPh sb="0" eb="2">
      <t>ネンレイ</t>
    </rPh>
    <phoneticPr fontId="6"/>
  </si>
  <si>
    <t>10代</t>
    <rPh sb="2" eb="3">
      <t>ダイ</t>
    </rPh>
    <phoneticPr fontId="6"/>
  </si>
  <si>
    <t>20代</t>
    <rPh sb="2" eb="3">
      <t>ダイ</t>
    </rPh>
    <phoneticPr fontId="6"/>
  </si>
  <si>
    <t>30代</t>
    <rPh sb="2" eb="3">
      <t>ダイ</t>
    </rPh>
    <phoneticPr fontId="6"/>
  </si>
  <si>
    <t>40代</t>
    <rPh sb="2" eb="3">
      <t>ダイ</t>
    </rPh>
    <phoneticPr fontId="6"/>
  </si>
  <si>
    <t>50代</t>
    <rPh sb="2" eb="3">
      <t>ダイ</t>
    </rPh>
    <phoneticPr fontId="6"/>
  </si>
  <si>
    <t>60代</t>
    <rPh sb="2" eb="3">
      <t>ダイ</t>
    </rPh>
    <phoneticPr fontId="6"/>
  </si>
  <si>
    <t>70歳～</t>
    <rPh sb="2" eb="3">
      <t>サイ</t>
    </rPh>
    <phoneticPr fontId="6"/>
  </si>
  <si>
    <t>平均年齢</t>
    <rPh sb="0" eb="2">
      <t>ヘイキン</t>
    </rPh>
    <rPh sb="2" eb="4">
      <t>ネンレイ</t>
    </rPh>
    <phoneticPr fontId="6"/>
  </si>
  <si>
    <t>男</t>
    <rPh sb="0" eb="1">
      <t>オトコ</t>
    </rPh>
    <phoneticPr fontId="6"/>
  </si>
  <si>
    <t>歳</t>
    <rPh sb="0" eb="1">
      <t>サイ</t>
    </rPh>
    <phoneticPr fontId="6"/>
  </si>
  <si>
    <t>人）</t>
    <rPh sb="0" eb="1">
      <t>ニン</t>
    </rPh>
    <phoneticPr fontId="6"/>
  </si>
  <si>
    <t>女</t>
    <rPh sb="0" eb="1">
      <t>オンナ</t>
    </rPh>
    <phoneticPr fontId="6"/>
  </si>
  <si>
    <t>（２）障害の種類別、等級別状況　　　　　　　　　　　　　　　　　　　　　　　　　　</t>
    <phoneticPr fontId="6"/>
  </si>
  <si>
    <t>肢体不自由</t>
  </si>
  <si>
    <t>聴覚障害</t>
  </si>
  <si>
    <t>視覚障害</t>
    <phoneticPr fontId="6"/>
  </si>
  <si>
    <t>内部障害</t>
    <phoneticPr fontId="6"/>
  </si>
  <si>
    <t>その他</t>
    <rPh sb="2" eb="3">
      <t>タ</t>
    </rPh>
    <phoneticPr fontId="6"/>
  </si>
  <si>
    <t>重複障害</t>
    <rPh sb="0" eb="2">
      <t>ジュウフク</t>
    </rPh>
    <rPh sb="2" eb="4">
      <t>ショウガイ</t>
    </rPh>
    <phoneticPr fontId="6"/>
  </si>
  <si>
    <t>男</t>
  </si>
  <si>
    <t>女</t>
  </si>
  <si>
    <t>（３）知的障害者の状況</t>
    <rPh sb="3" eb="5">
      <t>チテキ</t>
    </rPh>
    <rPh sb="5" eb="8">
      <t>ショウガイシャ</t>
    </rPh>
    <rPh sb="9" eb="11">
      <t>ジョウキョウ</t>
    </rPh>
    <phoneticPr fontId="6"/>
  </si>
  <si>
    <t>最重度</t>
    <rPh sb="0" eb="3">
      <t>サイジュウド</t>
    </rPh>
    <phoneticPr fontId="6"/>
  </si>
  <si>
    <t>重度</t>
    <rPh sb="0" eb="2">
      <t>ジュウド</t>
    </rPh>
    <phoneticPr fontId="6"/>
  </si>
  <si>
    <t>中度</t>
    <rPh sb="0" eb="2">
      <t>チュウド</t>
    </rPh>
    <phoneticPr fontId="6"/>
  </si>
  <si>
    <t>軽度</t>
    <rPh sb="0" eb="2">
      <t>ケイド</t>
    </rPh>
    <phoneticPr fontId="6"/>
  </si>
  <si>
    <t>出身世帯の面会状況</t>
    <rPh sb="0" eb="2">
      <t>シュッシン</t>
    </rPh>
    <rPh sb="2" eb="4">
      <t>セタイ</t>
    </rPh>
    <rPh sb="5" eb="7">
      <t>メンカイ</t>
    </rPh>
    <rPh sb="7" eb="9">
      <t>ジョウキョウ</t>
    </rPh>
    <phoneticPr fontId="6"/>
  </si>
  <si>
    <t>出身世帯への
状況報告方法</t>
    <rPh sb="0" eb="2">
      <t>シュッシン</t>
    </rPh>
    <rPh sb="2" eb="4">
      <t>セタイ</t>
    </rPh>
    <rPh sb="7" eb="9">
      <t>ジョウキョウ</t>
    </rPh>
    <rPh sb="9" eb="11">
      <t>ホウコク</t>
    </rPh>
    <rPh sb="11" eb="13">
      <t>ホウホウ</t>
    </rPh>
    <phoneticPr fontId="6"/>
  </si>
  <si>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6"/>
  </si>
  <si>
    <t>成人施設で、措置による入所者がいる場合は（）書きで再掲してください。</t>
    <phoneticPr fontId="6"/>
  </si>
  <si>
    <t>1級</t>
    <phoneticPr fontId="6"/>
  </si>
  <si>
    <t>2級</t>
    <phoneticPr fontId="3"/>
  </si>
  <si>
    <t>3級</t>
    <phoneticPr fontId="3"/>
  </si>
  <si>
    <t>4級</t>
    <phoneticPr fontId="3"/>
  </si>
  <si>
    <t>5級</t>
    <phoneticPr fontId="3"/>
  </si>
  <si>
    <t>6級</t>
    <phoneticPr fontId="3"/>
  </si>
  <si>
    <t>年0回</t>
    <rPh sb="0" eb="1">
      <t>ネン</t>
    </rPh>
    <rPh sb="2" eb="3">
      <t>カイ</t>
    </rPh>
    <phoneticPr fontId="6"/>
  </si>
  <si>
    <t>年1回</t>
    <rPh sb="0" eb="1">
      <t>ネン</t>
    </rPh>
    <rPh sb="2" eb="3">
      <t>カイ</t>
    </rPh>
    <phoneticPr fontId="6"/>
  </si>
  <si>
    <t>年2～5回</t>
    <rPh sb="0" eb="1">
      <t>ネン</t>
    </rPh>
    <rPh sb="4" eb="5">
      <t>カイ</t>
    </rPh>
    <phoneticPr fontId="6"/>
  </si>
  <si>
    <t>年6回～</t>
    <rPh sb="0" eb="1">
      <t>ネン</t>
    </rPh>
    <rPh sb="2" eb="3">
      <t>カイ</t>
    </rPh>
    <phoneticPr fontId="6"/>
  </si>
  <si>
    <t>（２）取組方針の状況</t>
    <rPh sb="3" eb="5">
      <t>トリクミ</t>
    </rPh>
    <rPh sb="5" eb="7">
      <t>ホウシン</t>
    </rPh>
    <phoneticPr fontId="6"/>
  </si>
  <si>
    <t>①ケアプランの作成について</t>
    <phoneticPr fontId="6"/>
  </si>
  <si>
    <t>寝たきり防止に関する対策
（離床対策）</t>
    <phoneticPr fontId="6"/>
  </si>
  <si>
    <t>・作成時期　</t>
    <phoneticPr fontId="6"/>
  </si>
  <si>
    <t>・作成者及び決定者　</t>
    <phoneticPr fontId="6"/>
  </si>
  <si>
    <t>・作成手順・方法（関係者との協議状況等）</t>
    <phoneticPr fontId="6"/>
  </si>
  <si>
    <t>褥瘡予防に関する対策</t>
    <phoneticPr fontId="6"/>
  </si>
  <si>
    <t>②ケアプランの見直しについて</t>
    <phoneticPr fontId="6"/>
  </si>
  <si>
    <t>・見直し時期</t>
    <phoneticPr fontId="6"/>
  </si>
  <si>
    <t>おむつ外しに関する対策</t>
    <phoneticPr fontId="6"/>
  </si>
  <si>
    <t>・作成者及び決定者</t>
    <phoneticPr fontId="6"/>
  </si>
  <si>
    <t>・見直し手順・方法（関係者との協議状況等）</t>
    <phoneticPr fontId="6"/>
  </si>
  <si>
    <t>（３）身体拘束解消のための方策の実施状況</t>
    <phoneticPr fontId="6"/>
  </si>
  <si>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6"/>
  </si>
  <si>
    <t>名</t>
    <rPh sb="0" eb="1">
      <t>メイ</t>
    </rPh>
    <phoneticPr fontId="6"/>
  </si>
  <si>
    <t>実施している場合のみ記入</t>
    <rPh sb="0" eb="2">
      <t>ジッシ</t>
    </rPh>
    <rPh sb="6" eb="8">
      <t>バアイ</t>
    </rPh>
    <rPh sb="10" eb="12">
      <t>キニュウ</t>
    </rPh>
    <phoneticPr fontId="6"/>
  </si>
  <si>
    <t>実施内容</t>
    <rPh sb="0" eb="2">
      <t>ジッシ</t>
    </rPh>
    <rPh sb="2" eb="4">
      <t>ナイヨウ</t>
    </rPh>
    <phoneticPr fontId="6"/>
  </si>
  <si>
    <t>ベッドの四本柵</t>
    <rPh sb="4" eb="5">
      <t>ヨン</t>
    </rPh>
    <rPh sb="6" eb="7">
      <t>サク</t>
    </rPh>
    <phoneticPr fontId="6"/>
  </si>
  <si>
    <t>名）</t>
    <rPh sb="0" eb="1">
      <t>メイ</t>
    </rPh>
    <phoneticPr fontId="6"/>
  </si>
  <si>
    <t>つなぎ服</t>
    <rPh sb="3" eb="4">
      <t>フク</t>
    </rPh>
    <phoneticPr fontId="6"/>
  </si>
  <si>
    <t>車椅子ベルト</t>
    <rPh sb="0" eb="3">
      <t>クルマイス</t>
    </rPh>
    <phoneticPr fontId="6"/>
  </si>
  <si>
    <t>ミトン手袋</t>
    <rPh sb="3" eb="5">
      <t>テブクロ</t>
    </rPh>
    <phoneticPr fontId="6"/>
  </si>
  <si>
    <t>その他の抑制</t>
    <rPh sb="2" eb="3">
      <t>タ</t>
    </rPh>
    <rPh sb="4" eb="6">
      <t>ヨクセイ</t>
    </rPh>
    <phoneticPr fontId="6"/>
  </si>
  <si>
    <t>ひも等による抑制</t>
    <rPh sb="2" eb="3">
      <t>トウ</t>
    </rPh>
    <rPh sb="6" eb="8">
      <t>ヨクセイ</t>
    </rPh>
    <phoneticPr fontId="6"/>
  </si>
  <si>
    <t>③ケース会議について</t>
    <rPh sb="4" eb="6">
      <t>カイギ</t>
    </rPh>
    <phoneticPr fontId="6"/>
  </si>
  <si>
    <t>内容：（</t>
    <rPh sb="0" eb="2">
      <t>ナイヨウ</t>
    </rPh>
    <phoneticPr fontId="6"/>
  </si>
  <si>
    <t>・実施状況</t>
    <rPh sb="1" eb="3">
      <t>ジッシ</t>
    </rPh>
    <rPh sb="3" eb="5">
      <t>ジョウキョウ</t>
    </rPh>
    <phoneticPr fontId="6"/>
  </si>
  <si>
    <t>同意書の有無</t>
    <rPh sb="0" eb="3">
      <t>ドウイショ</t>
    </rPh>
    <rPh sb="4" eb="6">
      <t>ウム</t>
    </rPh>
    <phoneticPr fontId="6"/>
  </si>
  <si>
    <t>回</t>
    <rPh sb="0" eb="1">
      <t>カイ</t>
    </rPh>
    <phoneticPr fontId="6"/>
  </si>
  <si>
    <t>／</t>
    <phoneticPr fontId="6"/>
  </si>
  <si>
    <t>経過観察記録の作成有無</t>
    <phoneticPr fontId="6"/>
  </si>
  <si>
    <t>身体拘束等に係る委員会の設置状況</t>
    <rPh sb="6" eb="7">
      <t>カカ</t>
    </rPh>
    <rPh sb="14" eb="16">
      <t>ジョウキョウ</t>
    </rPh>
    <phoneticPr fontId="6"/>
  </si>
  <si>
    <t>・会議構成員</t>
    <rPh sb="1" eb="3">
      <t>カイギ</t>
    </rPh>
    <rPh sb="3" eb="6">
      <t>コウセイイン</t>
    </rPh>
    <phoneticPr fontId="6"/>
  </si>
  <si>
    <t>身体拘束等の適正化のための指針の整備状況</t>
    <rPh sb="16" eb="18">
      <t>セイビ</t>
    </rPh>
    <rPh sb="18" eb="20">
      <t>ジョウキョウ</t>
    </rPh>
    <phoneticPr fontId="6"/>
  </si>
  <si>
    <t>有（</t>
    <rPh sb="0" eb="1">
      <t>ア</t>
    </rPh>
    <phoneticPr fontId="6"/>
  </si>
  <si>
    <t>日作成）</t>
    <rPh sb="0" eb="1">
      <t>ニチ</t>
    </rPh>
    <rPh sb="1" eb="3">
      <t>サクセイ</t>
    </rPh>
    <phoneticPr fontId="6"/>
  </si>
  <si>
    <t>その他の取組み</t>
    <rPh sb="2" eb="3">
      <t>タ</t>
    </rPh>
    <rPh sb="4" eb="6">
      <t>トリクミ</t>
    </rPh>
    <phoneticPr fontId="6"/>
  </si>
  <si>
    <t>（１）個別ケアプランの作成及び見直し</t>
    <phoneticPr fontId="3"/>
  </si>
  <si>
    <t>感染症及び食中毒の予防
及びまん延防止のための
指針の整備状況</t>
    <rPh sb="27" eb="29">
      <t>セイビ</t>
    </rPh>
    <rPh sb="29" eb="31">
      <t>ジョウキョウ</t>
    </rPh>
    <phoneticPr fontId="6"/>
  </si>
  <si>
    <t>有</t>
    <rPh sb="0" eb="1">
      <t>ア</t>
    </rPh>
    <phoneticPr fontId="1"/>
  </si>
  <si>
    <t>無</t>
    <rPh sb="0" eb="1">
      <t>ナ</t>
    </rPh>
    <phoneticPr fontId="1"/>
  </si>
  <si>
    <t>感染症防止検討委員会の
設置状況</t>
    <rPh sb="0" eb="3">
      <t>カンセンショウ</t>
    </rPh>
    <rPh sb="3" eb="5">
      <t>ボウシ</t>
    </rPh>
    <rPh sb="5" eb="7">
      <t>ケントウ</t>
    </rPh>
    <phoneticPr fontId="6"/>
  </si>
  <si>
    <t>（年</t>
    <rPh sb="1" eb="2">
      <t>ネン</t>
    </rPh>
    <phoneticPr fontId="6"/>
  </si>
  <si>
    <t>回）</t>
    <rPh sb="0" eb="1">
      <t>カイ</t>
    </rPh>
    <phoneticPr fontId="6"/>
  </si>
  <si>
    <t>日作成</t>
    <rPh sb="0" eb="1">
      <t>ヒ</t>
    </rPh>
    <rPh sb="1" eb="3">
      <t>サクセイ</t>
    </rPh>
    <phoneticPr fontId="6"/>
  </si>
  <si>
    <t>委員会の構成員</t>
    <rPh sb="0" eb="3">
      <t>イインカイ</t>
    </rPh>
    <rPh sb="4" eb="7">
      <t>コウセイイン</t>
    </rPh>
    <phoneticPr fontId="6"/>
  </si>
  <si>
    <t>施設長</t>
    <rPh sb="0" eb="3">
      <t>シセツチョウ</t>
    </rPh>
    <phoneticPr fontId="6"/>
  </si>
  <si>
    <t>事務長</t>
    <rPh sb="0" eb="3">
      <t>ジムチョウ</t>
    </rPh>
    <phoneticPr fontId="6"/>
  </si>
  <si>
    <t>介護職員</t>
    <rPh sb="0" eb="2">
      <t>カイゴ</t>
    </rPh>
    <rPh sb="2" eb="4">
      <t>ショクイン</t>
    </rPh>
    <phoneticPr fontId="6"/>
  </si>
  <si>
    <t>その他（</t>
    <rPh sb="2" eb="3">
      <t>タ</t>
    </rPh>
    <phoneticPr fontId="6"/>
  </si>
  <si>
    <t>事故発生の防止のための
指針の整備状況</t>
    <rPh sb="17" eb="19">
      <t>ジョウキョウ</t>
    </rPh>
    <phoneticPr fontId="6"/>
  </si>
  <si>
    <t>事故防止検討委員会の
設置状況</t>
    <rPh sb="13" eb="15">
      <t>ジョウキョウ</t>
    </rPh>
    <phoneticPr fontId="6"/>
  </si>
  <si>
    <t>事故報告書の整備、保存状況</t>
    <phoneticPr fontId="6"/>
  </si>
  <si>
    <t>年間）</t>
    <rPh sb="0" eb="2">
      <t>ネンカン</t>
    </rPh>
    <phoneticPr fontId="6"/>
  </si>
  <si>
    <t>賠償すべき事故が発生した場合における、損害賠償を速やかに行う体制の整備有無</t>
    <rPh sb="30" eb="32">
      <t>タイセイ</t>
    </rPh>
    <rPh sb="33" eb="35">
      <t>セイビ</t>
    </rPh>
    <rPh sb="35" eb="37">
      <t>ウム</t>
    </rPh>
    <phoneticPr fontId="6"/>
  </si>
  <si>
    <t>虐待の防止のための対策を検討する委員会の設置状況</t>
    <rPh sb="0" eb="2">
      <t>ギャクタイ</t>
    </rPh>
    <rPh sb="3" eb="5">
      <t>ボウシ</t>
    </rPh>
    <rPh sb="9" eb="11">
      <t>タイサク</t>
    </rPh>
    <rPh sb="12" eb="14">
      <t>ケントウ</t>
    </rPh>
    <rPh sb="22" eb="24">
      <t>ジョウキョウ</t>
    </rPh>
    <phoneticPr fontId="6"/>
  </si>
  <si>
    <t>（年</t>
    <rPh sb="1" eb="2">
      <t>ネン</t>
    </rPh>
    <phoneticPr fontId="1"/>
  </si>
  <si>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6"/>
  </si>
  <si>
    <t>生活相談員</t>
    <rPh sb="0" eb="2">
      <t>セイカツ</t>
    </rPh>
    <rPh sb="2" eb="5">
      <t>ソウダンイン</t>
    </rPh>
    <phoneticPr fontId="6"/>
  </si>
  <si>
    <t>曜日</t>
    <rPh sb="0" eb="2">
      <t>ヨウビ</t>
    </rPh>
    <phoneticPr fontId="6"/>
  </si>
  <si>
    <t>一般浴</t>
    <rPh sb="0" eb="2">
      <t>イッパン</t>
    </rPh>
    <rPh sb="2" eb="3">
      <t>ヨク</t>
    </rPh>
    <phoneticPr fontId="6"/>
  </si>
  <si>
    <t>特殊浴</t>
    <rPh sb="0" eb="2">
      <t>トクシュ</t>
    </rPh>
    <rPh sb="2" eb="3">
      <t>ヨク</t>
    </rPh>
    <phoneticPr fontId="6"/>
  </si>
  <si>
    <t>対象者のうち入浴を
行っていない者の状況</t>
    <phoneticPr fontId="6"/>
  </si>
  <si>
    <t>不入浴の主な理由</t>
    <rPh sb="0" eb="1">
      <t>フ</t>
    </rPh>
    <rPh sb="1" eb="3">
      <t>ニュウヨク</t>
    </rPh>
    <rPh sb="4" eb="5">
      <t>オモ</t>
    </rPh>
    <rPh sb="6" eb="8">
      <t>リユウ</t>
    </rPh>
    <phoneticPr fontId="6"/>
  </si>
  <si>
    <t>対象者</t>
    <rPh sb="0" eb="3">
      <t>タイショウシャ</t>
    </rPh>
    <phoneticPr fontId="6"/>
  </si>
  <si>
    <t>入浴者</t>
    <rPh sb="0" eb="2">
      <t>ニュウヨク</t>
    </rPh>
    <rPh sb="2" eb="3">
      <t>シャ</t>
    </rPh>
    <phoneticPr fontId="6"/>
  </si>
  <si>
    <t>清拭</t>
    <rPh sb="0" eb="2">
      <t>セイシキ</t>
    </rPh>
    <phoneticPr fontId="6"/>
  </si>
  <si>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6"/>
  </si>
  <si>
    <t>個別リハビリ計画</t>
    <rPh sb="0" eb="2">
      <t>コベツ</t>
    </rPh>
    <rPh sb="6" eb="8">
      <t>ケイカク</t>
    </rPh>
    <phoneticPr fontId="6"/>
  </si>
  <si>
    <t>クラブ・サークル名</t>
    <rPh sb="8" eb="9">
      <t>メイ</t>
    </rPh>
    <phoneticPr fontId="6"/>
  </si>
  <si>
    <t>指導者</t>
    <rPh sb="0" eb="3">
      <t>シドウシャ</t>
    </rPh>
    <phoneticPr fontId="6"/>
  </si>
  <si>
    <t>開催状況</t>
    <rPh sb="0" eb="2">
      <t>カイサイ</t>
    </rPh>
    <rPh sb="2" eb="4">
      <t>ジョウキョウ</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</si>
  <si>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</si>
  <si>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</si>
  <si>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</si>
  <si>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家族</t>
    <rPh sb="0" eb="2">
      <t>カゾク</t>
    </rPh>
    <phoneticPr fontId="6"/>
  </si>
  <si>
    <t>地域
住民</t>
    <rPh sb="0" eb="2">
      <t>チイキ</t>
    </rPh>
    <rPh sb="3" eb="5">
      <t>ジュウミン</t>
    </rPh>
    <phoneticPr fontId="6"/>
  </si>
  <si>
    <t>ボラン
ティア</t>
    <phoneticPr fontId="6"/>
  </si>
  <si>
    <t>策定者</t>
    <rPh sb="0" eb="3">
      <t>サクテイシャ</t>
    </rPh>
    <phoneticPr fontId="6"/>
  </si>
  <si>
    <t>回/</t>
    <rPh sb="0" eb="1">
      <t>カイ</t>
    </rPh>
    <phoneticPr fontId="6"/>
  </si>
  <si>
    <t>種類</t>
    <rPh sb="0" eb="2">
      <t>シュルイ</t>
    </rPh>
    <phoneticPr fontId="6"/>
  </si>
  <si>
    <t>内容</t>
    <rPh sb="0" eb="2">
      <t>ナイヨウ</t>
    </rPh>
    <phoneticPr fontId="6"/>
  </si>
  <si>
    <t>作業療法</t>
    <rPh sb="0" eb="4">
      <t>サギョウリョウホウ</t>
    </rPh>
    <phoneticPr fontId="6"/>
  </si>
  <si>
    <t>理学療法</t>
    <rPh sb="0" eb="2">
      <t>リガク</t>
    </rPh>
    <rPh sb="2" eb="4">
      <t>リョウホウ</t>
    </rPh>
    <phoneticPr fontId="6"/>
  </si>
  <si>
    <t>言語療法</t>
    <rPh sb="0" eb="4">
      <t>ゲンゴリョウホウ</t>
    </rPh>
    <phoneticPr fontId="6"/>
  </si>
  <si>
    <t>名称</t>
    <rPh sb="0" eb="2">
      <t>メイショウ</t>
    </rPh>
    <phoneticPr fontId="6"/>
  </si>
  <si>
    <t>実施時期</t>
    <rPh sb="0" eb="2">
      <t>ジッシ</t>
    </rPh>
    <rPh sb="2" eb="4">
      <t>ジキ</t>
    </rPh>
    <phoneticPr fontId="6"/>
  </si>
  <si>
    <t>機能減退防止のために行うものも含めてください。</t>
    <phoneticPr fontId="6"/>
  </si>
  <si>
    <t>（例）</t>
    <phoneticPr fontId="6"/>
  </si>
  <si>
    <t>・作業療法</t>
    <phoneticPr fontId="6"/>
  </si>
  <si>
    <t>・理学療法</t>
    <rPh sb="1" eb="3">
      <t>リガク</t>
    </rPh>
    <rPh sb="3" eb="5">
      <t>リョウホウ</t>
    </rPh>
    <phoneticPr fontId="6"/>
  </si>
  <si>
    <t>・言語療法</t>
    <rPh sb="1" eb="3">
      <t>ゲンゴ</t>
    </rPh>
    <rPh sb="3" eb="5">
      <t>リョウホウ</t>
    </rPh>
    <phoneticPr fontId="6"/>
  </si>
  <si>
    <t>言語機能回復訓練</t>
  </si>
  <si>
    <t>・その他</t>
    <rPh sb="3" eb="4">
      <t>タ</t>
    </rPh>
    <phoneticPr fontId="6"/>
  </si>
  <si>
    <t>（注）</t>
    <rPh sb="1" eb="2">
      <t>チュウ</t>
    </rPh>
    <phoneticPr fontId="6"/>
  </si>
  <si>
    <t>同様の資料があれば、代替として添付してください。</t>
    <phoneticPr fontId="6"/>
  </si>
  <si>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6"/>
  </si>
  <si>
    <t>1週間あたりの
実施回数</t>
    <rPh sb="1" eb="3">
      <t>シュウカン</t>
    </rPh>
    <rPh sb="8" eb="12">
      <t>ジッシカイスウ</t>
    </rPh>
    <phoneticPr fontId="6"/>
  </si>
  <si>
    <t>作業項目</t>
    <rPh sb="0" eb="2">
      <t>サギョウ</t>
    </rPh>
    <rPh sb="2" eb="4">
      <t>コウモク</t>
    </rPh>
    <phoneticPr fontId="6"/>
  </si>
  <si>
    <t>作業人数</t>
    <rPh sb="0" eb="2">
      <t>サギョウ</t>
    </rPh>
    <rPh sb="2" eb="4">
      <t>ニンズウ</t>
    </rPh>
    <phoneticPr fontId="6"/>
  </si>
  <si>
    <t>作業収入</t>
    <rPh sb="0" eb="2">
      <t>サギョウ</t>
    </rPh>
    <rPh sb="2" eb="4">
      <t>シュウニュウ</t>
    </rPh>
    <phoneticPr fontId="6"/>
  </si>
  <si>
    <t>生活介護（生産活動を行っていない施設を除く）、就労移行支援、就労継続支援を行う施設のみ記入してください。</t>
    <rPh sb="43" eb="45">
      <t>キニュウ</t>
    </rPh>
    <phoneticPr fontId="6"/>
  </si>
  <si>
    <t>（１）大掃除の実施状況</t>
    <rPh sb="3" eb="6">
      <t>オオソウジ</t>
    </rPh>
    <rPh sb="7" eb="9">
      <t>ジッシ</t>
    </rPh>
    <rPh sb="9" eb="11">
      <t>ジョウキョウ</t>
    </rPh>
    <phoneticPr fontId="6"/>
  </si>
  <si>
    <t>（２）循環式浴槽について</t>
    <rPh sb="3" eb="6">
      <t>ジュンカンシキ</t>
    </rPh>
    <rPh sb="6" eb="8">
      <t>ヨクソウ</t>
    </rPh>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</si>
  <si>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</si>
  <si>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</si>
  <si>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</si>
  <si>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</si>
  <si>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</si>
  <si>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</si>
  <si>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苦情受付窓口の
設置状況</t>
    <rPh sb="10" eb="12">
      <t>ジョウキョウ</t>
    </rPh>
    <phoneticPr fontId="6"/>
  </si>
  <si>
    <t>苦情受付担当者
職種・氏名</t>
    <rPh sb="0" eb="2">
      <t>クジョウ</t>
    </rPh>
    <rPh sb="2" eb="4">
      <t>ウケツケ</t>
    </rPh>
    <rPh sb="4" eb="6">
      <t>タントウ</t>
    </rPh>
    <rPh sb="6" eb="7">
      <t>シャ</t>
    </rPh>
    <rPh sb="8" eb="10">
      <t>ショクシュ</t>
    </rPh>
    <rPh sb="11" eb="13">
      <t>シメイ</t>
    </rPh>
    <phoneticPr fontId="4"/>
  </si>
  <si>
    <t>点検記録の保管状況</t>
    <phoneticPr fontId="6"/>
  </si>
  <si>
    <t>苦情解決責任者
職種・氏名</t>
    <rPh sb="0" eb="2">
      <t>クジョウ</t>
    </rPh>
    <rPh sb="2" eb="4">
      <t>カイケツ</t>
    </rPh>
    <rPh sb="4" eb="6">
      <t>セキニン</t>
    </rPh>
    <rPh sb="6" eb="7">
      <t>シャ</t>
    </rPh>
    <rPh sb="8" eb="10">
      <t>ショクシュ</t>
    </rPh>
    <rPh sb="11" eb="13">
      <t>シメイ</t>
    </rPh>
    <phoneticPr fontId="4"/>
  </si>
  <si>
    <t>貯湯槽の清掃及び消毒の実施状況</t>
    <rPh sb="4" eb="6">
      <t>セイソウ</t>
    </rPh>
    <rPh sb="6" eb="7">
      <t>オヨ</t>
    </rPh>
    <rPh sb="8" eb="10">
      <t>ショウドク</t>
    </rPh>
    <phoneticPr fontId="6"/>
  </si>
  <si>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</si>
  <si>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</si>
  <si>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浴槽水の換水頻度</t>
    <rPh sb="0" eb="2">
      <t>ヨクソウ</t>
    </rPh>
    <rPh sb="2" eb="3">
      <t>スイ</t>
    </rPh>
    <phoneticPr fontId="6"/>
  </si>
  <si>
    <t>週</t>
    <rPh sb="0" eb="1">
      <t>シュウ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</si>
  <si>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</si>
  <si>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</si>
  <si>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r>
      <t>ろ過器、循環配水管について</t>
    </r>
    <r>
      <rPr>
        <strike/>
        <sz val="9"/>
        <color indexed="10"/>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</si>
  <si>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</si>
  <si>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</si>
  <si>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</si>
  <si>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</si>
  <si>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消毒方法</t>
    <rPh sb="0" eb="2">
      <t>ショウドク</t>
    </rPh>
    <rPh sb="2" eb="4">
      <t>ホウホウ</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</si>
  <si>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</si>
  <si>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</si>
  <si>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</si>
  <si>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残留塩素濃度の測定記録の保管状況</t>
    <rPh sb="7" eb="9">
      <t>ソクテイ</t>
    </rPh>
    <rPh sb="9" eb="11">
      <t>キロク</t>
    </rPh>
    <phoneticPr fontId="6"/>
  </si>
  <si>
    <t>②周知内容</t>
    <rPh sb="1" eb="3">
      <t>シュウチ</t>
    </rPh>
    <rPh sb="3" eb="5">
      <t>ナイヨウ</t>
    </rPh>
    <phoneticPr fontId="6"/>
  </si>
  <si>
    <t>残留塩素濃度の確認頻度</t>
    <phoneticPr fontId="6"/>
  </si>
  <si>
    <t xml:space="preserve"> 受付窓口の氏名</t>
    <phoneticPr fontId="6"/>
  </si>
  <si>
    <t xml:space="preserve"> 第三者委員の連絡先</t>
    <phoneticPr fontId="6"/>
  </si>
  <si>
    <t>１．循環配管等内に生物膜がないか点検し、生物膜があれば除去（消毒）してください。</t>
    <phoneticPr fontId="6"/>
  </si>
  <si>
    <t xml:space="preserve"> 県運営適正化委員会の連絡先</t>
    <phoneticPr fontId="6"/>
  </si>
  <si>
    <t xml:space="preserve"> その他（</t>
    <phoneticPr fontId="6"/>
  </si>
  <si>
    <t>結果の公表
（苦情が無い場合、
その旨も含む）</t>
    <phoneticPr fontId="6"/>
  </si>
  <si>
    <t>①公表方法</t>
    <rPh sb="1" eb="3">
      <t>コウヒョウ</t>
    </rPh>
    <rPh sb="3" eb="5">
      <t>ホウホウ</t>
    </rPh>
    <phoneticPr fontId="6"/>
  </si>
  <si>
    <t>（３）加湿装置について</t>
    <rPh sb="3" eb="5">
      <t>カシツ</t>
    </rPh>
    <rPh sb="5" eb="7">
      <t>ソウチ</t>
    </rPh>
    <phoneticPr fontId="6"/>
  </si>
  <si>
    <t>加湿装置の使用有無</t>
    <rPh sb="0" eb="2">
      <t>カシツ</t>
    </rPh>
    <rPh sb="2" eb="4">
      <t>ソウチ</t>
    </rPh>
    <phoneticPr fontId="6"/>
  </si>
  <si>
    <t>ホームページの活用</t>
    <phoneticPr fontId="6"/>
  </si>
  <si>
    <t>広報誌の活用</t>
    <phoneticPr fontId="6"/>
  </si>
  <si>
    <t>加湿装置の使用状況
（使用開始時及び
使用期間中）</t>
    <rPh sb="0" eb="2">
      <t>カシツ</t>
    </rPh>
    <rPh sb="5" eb="7">
      <t>シヨウ</t>
    </rPh>
    <phoneticPr fontId="6"/>
  </si>
  <si>
    <t>点検</t>
    <rPh sb="0" eb="2">
      <t>テンケン</t>
    </rPh>
    <phoneticPr fontId="6"/>
  </si>
  <si>
    <t>事業報告書への記載</t>
    <phoneticPr fontId="6"/>
  </si>
  <si>
    <t>清掃</t>
    <rPh sb="0" eb="2">
      <t>セイソウ</t>
    </rPh>
    <phoneticPr fontId="6"/>
  </si>
  <si>
    <t>水抜き</t>
    <rPh sb="0" eb="2">
      <t>ミズヌ</t>
    </rPh>
    <phoneticPr fontId="6"/>
  </si>
  <si>
    <t>②公表時期</t>
    <rPh sb="1" eb="3">
      <t>コウヒョウ</t>
    </rPh>
    <rPh sb="3" eb="5">
      <t>ジキ</t>
    </rPh>
    <phoneticPr fontId="6"/>
  </si>
  <si>
    <t>換水</t>
    <rPh sb="0" eb="1">
      <t>カ</t>
    </rPh>
    <rPh sb="1" eb="2">
      <t>スイ</t>
    </rPh>
    <phoneticPr fontId="6"/>
  </si>
  <si>
    <t>タンク内の清掃</t>
    <rPh sb="3" eb="4">
      <t>ナイ</t>
    </rPh>
    <rPh sb="5" eb="7">
      <t>セイソウ</t>
    </rPh>
    <phoneticPr fontId="6"/>
  </si>
  <si>
    <t>個人情報に関するものを除き、実績を定期的に公表することが必要。</t>
    <rPh sb="28" eb="30">
      <t>ヒツヨウ</t>
    </rPh>
    <phoneticPr fontId="6"/>
  </si>
  <si>
    <t>加湿装置…主にビル用の空気調和設備に組み込まれているもの。</t>
    <rPh sb="0" eb="2">
      <t>カシツ</t>
    </rPh>
    <rPh sb="2" eb="4">
      <t>ソウチ</t>
    </rPh>
    <rPh sb="5" eb="6">
      <t>オモ</t>
    </rPh>
    <phoneticPr fontId="6"/>
  </si>
  <si>
    <t>循環式浴槽の使用有無</t>
    <phoneticPr fontId="6"/>
  </si>
  <si>
    <t>２．ろ過器の前に設置されている設備。浴槽の下にある排水口のことではないので注意。</t>
    <phoneticPr fontId="6"/>
  </si>
  <si>
    <t>※3年以上保存</t>
    <rPh sb="2" eb="3">
      <t>ネン</t>
    </rPh>
    <rPh sb="3" eb="5">
      <t>イジョウ</t>
    </rPh>
    <rPh sb="5" eb="7">
      <t>ホゾン</t>
    </rPh>
    <phoneticPr fontId="6"/>
  </si>
  <si>
    <t>①感染症予防対策の状況</t>
    <phoneticPr fontId="6"/>
  </si>
  <si>
    <t>①</t>
    <phoneticPr fontId="6"/>
  </si>
  <si>
    <t>あいまいな名目の費用徴収ではなく、費用の内訳が明らかになっているか。</t>
    <phoneticPr fontId="6"/>
  </si>
  <si>
    <t>はい</t>
    <phoneticPr fontId="1"/>
  </si>
  <si>
    <t>いいえ</t>
    <phoneticPr fontId="1"/>
  </si>
  <si>
    <t>②</t>
    <phoneticPr fontId="6"/>
  </si>
  <si>
    <t>利用者の自由な選択に基づくものか。</t>
  </si>
  <si>
    <t>③</t>
    <phoneticPr fontId="6"/>
  </si>
  <si>
    <t>利用者又はその家族等に事前に充分な説明を行い、その同意を得ているか。</t>
    <rPh sb="25" eb="27">
      <t>ドウイ</t>
    </rPh>
    <rPh sb="28" eb="29">
      <t>エ</t>
    </rPh>
    <phoneticPr fontId="6"/>
  </si>
  <si>
    <t>④</t>
    <phoneticPr fontId="6"/>
  </si>
  <si>
    <t>受領額は、実費相当額の範囲内で行われているか。</t>
  </si>
  <si>
    <t>⑤</t>
    <phoneticPr fontId="6"/>
  </si>
  <si>
    <t>運営規程において定められ、その内容が重要事項説明書等に反映されているか。</t>
    <rPh sb="24" eb="25">
      <t>ショ</t>
    </rPh>
    <rPh sb="25" eb="26">
      <t>トウ</t>
    </rPh>
    <phoneticPr fontId="6"/>
  </si>
  <si>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6"/>
  </si>
  <si>
    <t>③入所者生活充実のための給食サービスの提供</t>
    <phoneticPr fontId="6"/>
  </si>
  <si>
    <t>利用料に関する資料を一部添付してください。</t>
    <phoneticPr fontId="6"/>
  </si>
  <si>
    <t>内容
(身の回り品、教養娯楽費等)</t>
    <rPh sb="0" eb="2">
      <t>ナイヨウ</t>
    </rPh>
    <rPh sb="4" eb="5">
      <t>ミ</t>
    </rPh>
    <rPh sb="6" eb="7">
      <t>マワ</t>
    </rPh>
    <rPh sb="8" eb="9">
      <t>ヒン</t>
    </rPh>
    <rPh sb="10" eb="12">
      <t>キョウヨウ</t>
    </rPh>
    <rPh sb="12" eb="15">
      <t>ゴラクヒ</t>
    </rPh>
    <rPh sb="15" eb="16">
      <t>トウ</t>
    </rPh>
    <phoneticPr fontId="6"/>
  </si>
  <si>
    <t>金額
(円)</t>
    <rPh sb="0" eb="2">
      <t>キンガク</t>
    </rPh>
    <rPh sb="4" eb="5">
      <t>エン</t>
    </rPh>
    <phoneticPr fontId="6"/>
  </si>
  <si>
    <r>
      <t>単位
(</t>
    </r>
    <r>
      <rPr>
        <sz val="9"/>
        <color rgb="FF000000"/>
        <rFont val="Yu Gothic UI"/>
        <family val="3"/>
        <charset val="128"/>
      </rPr>
      <t>月・回数等)</t>
    </r>
    <rPh sb="0" eb="2">
      <t>タンイ</t>
    </rPh>
    <rPh sb="4" eb="5">
      <t>ツキ</t>
    </rPh>
    <rPh sb="6" eb="8">
      <t>カイスウ</t>
    </rPh>
    <rPh sb="8" eb="9">
      <t>トウ</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</si>
  <si>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</si>
  <si>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</si>
  <si>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</si>
  <si>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</si>
  <si>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</si>
  <si>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</si>
  <si>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</si>
  <si>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</si>
  <si>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</si>
  <si>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入院先</t>
    <rPh sb="0" eb="3">
      <t>ニュウインサキ</t>
    </rPh>
    <phoneticPr fontId="6"/>
  </si>
  <si>
    <t>付添看護の要否</t>
    <rPh sb="0" eb="2">
      <t>ツキソ</t>
    </rPh>
    <rPh sb="2" eb="4">
      <t>カンゴ</t>
    </rPh>
    <rPh sb="5" eb="7">
      <t>ヨウヒ</t>
    </rPh>
    <phoneticPr fontId="6"/>
  </si>
  <si>
    <t>病名</t>
    <rPh sb="0" eb="2">
      <t>ビョウメイ</t>
    </rPh>
    <phoneticPr fontId="6"/>
  </si>
  <si>
    <t>入院者
氏　名</t>
    <rPh sb="0" eb="1">
      <t>イ</t>
    </rPh>
    <rPh sb="1" eb="2">
      <t>イン</t>
    </rPh>
    <rPh sb="2" eb="3">
      <t>モノ</t>
    </rPh>
    <rPh sb="4" eb="5">
      <t>シ</t>
    </rPh>
    <rPh sb="6" eb="7">
      <t>ナ</t>
    </rPh>
    <phoneticPr fontId="6"/>
  </si>
  <si>
    <t>入院者
氏　名</t>
    <rPh sb="0" eb="3">
      <t>ニュウインシャ</t>
    </rPh>
    <rPh sb="4" eb="5">
      <t>シ</t>
    </rPh>
    <rPh sb="6" eb="7">
      <t>ナ</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</si>
  <si>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</si>
  <si>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</si>
  <si>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</si>
  <si>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</si>
  <si>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</si>
  <si>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</si>
  <si>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</si>
  <si>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</si>
  <si>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</si>
  <si>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</si>
  <si>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</si>
  <si>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</si>
  <si>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</si>
  <si>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</si>
  <si>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有</t>
    <rPh sb="0" eb="1">
      <t>ア</t>
    </rPh>
    <phoneticPr fontId="6"/>
  </si>
  <si>
    <t>委託金額</t>
    <rPh sb="0" eb="2">
      <t>イタク</t>
    </rPh>
    <rPh sb="2" eb="4">
      <t>キンガク</t>
    </rPh>
    <phoneticPr fontId="6"/>
  </si>
  <si>
    <t>（１）入所者預り金の状況</t>
  </si>
  <si>
    <t>個人別</t>
    <rPh sb="0" eb="3">
      <t>コジンベツ</t>
    </rPh>
    <phoneticPr fontId="6"/>
  </si>
  <si>
    <t>通帳等保管責任者職種・氏名</t>
    <rPh sb="8" eb="10">
      <t>ショクシュ</t>
    </rPh>
    <phoneticPr fontId="6"/>
  </si>
  <si>
    <t>最高額</t>
    <rPh sb="0" eb="3">
      <t>サイコウガク</t>
    </rPh>
    <phoneticPr fontId="6"/>
  </si>
  <si>
    <t>最低額</t>
    <rPh sb="0" eb="3">
      <t>サイテイガク</t>
    </rPh>
    <phoneticPr fontId="6"/>
  </si>
  <si>
    <t>現金保管</t>
  </si>
  <si>
    <t>千円</t>
  </si>
  <si>
    <t>千円</t>
    <rPh sb="0" eb="2">
      <t>センエン</t>
    </rPh>
    <phoneticPr fontId="6"/>
  </si>
  <si>
    <t>印鑑保管責任者職種・氏名</t>
    <rPh sb="7" eb="9">
      <t>ショクシュ</t>
    </rPh>
    <phoneticPr fontId="6"/>
  </si>
  <si>
    <t>通帳保管</t>
    <rPh sb="0" eb="2">
      <t>ツウチョウ</t>
    </rPh>
    <phoneticPr fontId="6"/>
  </si>
  <si>
    <t>摘要</t>
  </si>
  <si>
    <t>管理場所</t>
    <rPh sb="0" eb="2">
      <t>カンリ</t>
    </rPh>
    <rPh sb="2" eb="4">
      <t>バショ</t>
    </rPh>
    <phoneticPr fontId="6"/>
  </si>
  <si>
    <t>①本人との授受方法等</t>
    <phoneticPr fontId="6"/>
  </si>
  <si>
    <t>②預り金管理料の徴収有無</t>
    <phoneticPr fontId="6"/>
  </si>
  <si>
    <t>①通帳等</t>
    <phoneticPr fontId="6"/>
  </si>
  <si>
    <t>（月額</t>
    <rPh sb="1" eb="3">
      <t>ツキガク</t>
    </rPh>
    <phoneticPr fontId="6"/>
  </si>
  <si>
    <t>円）</t>
    <rPh sb="0" eb="1">
      <t>エン</t>
    </rPh>
    <phoneticPr fontId="6"/>
  </si>
  <si>
    <t>③預り金管理契約の有無　</t>
    <phoneticPr fontId="6"/>
  </si>
  <si>
    <t>②印鑑</t>
    <rPh sb="1" eb="3">
      <t>インカン</t>
    </rPh>
    <phoneticPr fontId="6"/>
  </si>
  <si>
    <t>④電算による管理状況</t>
    <phoneticPr fontId="6"/>
  </si>
  <si>
    <t>入所者預り金規程の有無</t>
    <rPh sb="0" eb="3">
      <t>ニュウショシャ</t>
    </rPh>
    <rPh sb="3" eb="4">
      <t>アズカ</t>
    </rPh>
    <rPh sb="5" eb="6">
      <t>キン</t>
    </rPh>
    <rPh sb="6" eb="8">
      <t>キテイ</t>
    </rPh>
    <rPh sb="9" eb="11">
      <t>ウム</t>
    </rPh>
    <phoneticPr fontId="6"/>
  </si>
  <si>
    <t>⑤自己管理のための保管場所</t>
    <phoneticPr fontId="6"/>
  </si>
  <si>
    <t>１．監査直近時の状況により記入してください。</t>
    <phoneticPr fontId="6"/>
  </si>
  <si>
    <t>入所者預り金の本人等への通知状況</t>
    <rPh sb="14" eb="16">
      <t>ジョウキョウ</t>
    </rPh>
    <phoneticPr fontId="6"/>
  </si>
  <si>
    <t>２．入所者所持金を保管している場合についてすべて記入してください。</t>
    <phoneticPr fontId="6"/>
  </si>
  <si>
    <t>有（</t>
    <rPh sb="0" eb="1">
      <t>ア</t>
    </rPh>
    <phoneticPr fontId="1"/>
  </si>
  <si>
    <t>（２）入所者が購入する主な日用品等の状況</t>
    <phoneticPr fontId="6"/>
  </si>
  <si>
    <t>入所者預り金の施設長による点検</t>
    <rPh sb="0" eb="3">
      <t>ニュウショシャ</t>
    </rPh>
    <rPh sb="3" eb="4">
      <t>アズカ</t>
    </rPh>
    <rPh sb="5" eb="6">
      <t>キン</t>
    </rPh>
    <rPh sb="7" eb="10">
      <t>シセツチョウ</t>
    </rPh>
    <rPh sb="13" eb="15">
      <t>テンケン</t>
    </rPh>
    <phoneticPr fontId="6"/>
  </si>
  <si>
    <t>1人あたりの
預り金（B／A）</t>
    <phoneticPr fontId="6"/>
  </si>
  <si>
    <t>預り金総額（B）</t>
    <phoneticPr fontId="3"/>
  </si>
  <si>
    <t>品目名</t>
    <rPh sb="0" eb="3">
      <t>ヒンモクメイ</t>
    </rPh>
    <phoneticPr fontId="3"/>
  </si>
  <si>
    <t>年　金
受給者</t>
    <phoneticPr fontId="6"/>
  </si>
  <si>
    <t>預り人員
（A）</t>
    <phoneticPr fontId="3"/>
  </si>
  <si>
    <t>３．「摘要①本人との授受方法等」欄は、別紙（次頁）を参考にして記入してください（同様の資料があれば、代替として添付してください）。</t>
    <rPh sb="19" eb="21">
      <t>ベッシ</t>
    </rPh>
    <rPh sb="22" eb="23">
      <t>ツギ</t>
    </rPh>
    <rPh sb="23" eb="24">
      <t>ページ</t>
    </rPh>
    <phoneticPr fontId="6"/>
  </si>
  <si>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6"/>
  </si>
  <si>
    <t>①本人との授受方法等（例）</t>
    <rPh sb="11" eb="12">
      <t>レイ</t>
    </rPh>
    <phoneticPr fontId="6"/>
  </si>
  <si>
    <t>口頭の申し出</t>
    <rPh sb="0" eb="2">
      <t>コウトウ</t>
    </rPh>
    <rPh sb="3" eb="4">
      <t>モウ</t>
    </rPh>
    <rPh sb="5" eb="6">
      <t>デ</t>
    </rPh>
    <phoneticPr fontId="6"/>
  </si>
  <si>
    <t>払出、預入
依頼書作成</t>
    <phoneticPr fontId="6"/>
  </si>
  <si>
    <t>（証書等
保管責任者）</t>
    <phoneticPr fontId="6"/>
  </si>
  <si>
    <t>（印鑑
保管責任者）</t>
    <rPh sb="1" eb="3">
      <t>インカン</t>
    </rPh>
    <rPh sb="4" eb="6">
      <t>ホカン</t>
    </rPh>
    <rPh sb="6" eb="9">
      <t>セキニンシャ</t>
    </rPh>
    <phoneticPr fontId="6"/>
  </si>
  <si>
    <t>決裁</t>
    <rPh sb="0" eb="2">
      <t>ケッサイ</t>
    </rPh>
    <phoneticPr fontId="6"/>
  </si>
  <si>
    <t>入所者</t>
    <rPh sb="0" eb="3">
      <t>ニュウショシャ</t>
    </rPh>
    <phoneticPr fontId="6"/>
  </si>
  <si>
    <t>指導員</t>
    <rPh sb="0" eb="3">
      <t>シドウイン</t>
    </rPh>
    <phoneticPr fontId="6"/>
  </si>
  <si>
    <t>事務員</t>
    <rPh sb="0" eb="3">
      <t>ジムイン</t>
    </rPh>
    <phoneticPr fontId="6"/>
  </si>
  <si>
    <t>→</t>
    <phoneticPr fontId="6"/>
  </si>
  <si>
    <t>↓</t>
    <phoneticPr fontId="6"/>
  </si>
  <si>
    <t>立ち会い</t>
    <rPh sb="0" eb="1">
      <t>タ</t>
    </rPh>
    <rPh sb="2" eb="3">
      <t>ア</t>
    </rPh>
    <phoneticPr fontId="6"/>
  </si>
  <si>
    <t>←</t>
    <phoneticPr fontId="6"/>
  </si>
  <si>
    <t>引渡し</t>
    <rPh sb="0" eb="1">
      <t>ヒ</t>
    </rPh>
    <rPh sb="1" eb="2">
      <t>ワタ</t>
    </rPh>
    <phoneticPr fontId="6"/>
  </si>
  <si>
    <t>↑</t>
    <phoneticPr fontId="6"/>
  </si>
  <si>
    <t>払出、預入れ、台帳記帳</t>
    <rPh sb="7" eb="9">
      <t>ダイチョウ</t>
    </rPh>
    <rPh sb="9" eb="11">
      <t>キチョウ</t>
    </rPh>
    <phoneticPr fontId="6"/>
  </si>
  <si>
    <t>銀行</t>
    <rPh sb="0" eb="2">
      <t>ギンコウ</t>
    </rPh>
    <phoneticPr fontId="6"/>
  </si>
  <si>
    <t>行事名</t>
  </si>
  <si>
    <t>実施期日</t>
    <phoneticPr fontId="6"/>
  </si>
  <si>
    <t>参加人員</t>
  </si>
  <si>
    <t>費用総額</t>
    <rPh sb="0" eb="2">
      <t>ヒヨウ</t>
    </rPh>
    <rPh sb="2" eb="4">
      <t>ソウガク</t>
    </rPh>
    <phoneticPr fontId="6"/>
  </si>
  <si>
    <t>うち入所者負担額</t>
    <rPh sb="2" eb="5">
      <t>ニュウショシャ</t>
    </rPh>
    <rPh sb="5" eb="8">
      <t>フタンガク</t>
    </rPh>
    <phoneticPr fontId="6"/>
  </si>
  <si>
    <t>入所者</t>
  </si>
  <si>
    <t>職   員</t>
    <phoneticPr fontId="6"/>
  </si>
  <si>
    <t>退所者名</t>
    <rPh sb="0" eb="2">
      <t>タイショ</t>
    </rPh>
    <rPh sb="2" eb="3">
      <t>シャ</t>
    </rPh>
    <rPh sb="3" eb="4">
      <t>メイ</t>
    </rPh>
    <phoneticPr fontId="6"/>
  </si>
  <si>
    <t>退所年月日
（理由）</t>
    <rPh sb="0" eb="2">
      <t>タイショ</t>
    </rPh>
    <rPh sb="2" eb="5">
      <t>ネンガッピ</t>
    </rPh>
    <rPh sb="7" eb="9">
      <t>リユウ</t>
    </rPh>
    <phoneticPr fontId="6"/>
  </si>
  <si>
    <t>葬儀の実施状況</t>
    <rPh sb="0" eb="2">
      <t>ソウギ</t>
    </rPh>
    <rPh sb="3" eb="5">
      <t>ジッシ</t>
    </rPh>
    <rPh sb="5" eb="7">
      <t>ジョウキョウ</t>
    </rPh>
    <phoneticPr fontId="6"/>
  </si>
  <si>
    <t>処分の状況</t>
    <rPh sb="0" eb="2">
      <t>ショブン</t>
    </rPh>
    <rPh sb="3" eb="5">
      <t>ジョウキョウ</t>
    </rPh>
    <phoneticPr fontId="6"/>
  </si>
  <si>
    <t>引渡し状況</t>
    <rPh sb="0" eb="2">
      <t>ヒキワタシ</t>
    </rPh>
    <rPh sb="3" eb="5">
      <t>ジョウキョウ</t>
    </rPh>
    <phoneticPr fontId="6"/>
  </si>
  <si>
    <t>遺族側が
実施</t>
    <rPh sb="0" eb="2">
      <t>イゾク</t>
    </rPh>
    <rPh sb="2" eb="3">
      <t>カワ</t>
    </rPh>
    <rPh sb="5" eb="7">
      <t>ジッシ</t>
    </rPh>
    <phoneticPr fontId="6"/>
  </si>
  <si>
    <t>施設側で
実施</t>
    <rPh sb="0" eb="2">
      <t>シセツ</t>
    </rPh>
    <rPh sb="2" eb="3">
      <t>ガワ</t>
    </rPh>
    <rPh sb="5" eb="7">
      <t>ジッシ</t>
    </rPh>
    <phoneticPr fontId="6"/>
  </si>
  <si>
    <t>預り金の総額</t>
    <rPh sb="0" eb="1">
      <t>アズカ</t>
    </rPh>
    <rPh sb="2" eb="3">
      <t>キン</t>
    </rPh>
    <rPh sb="4" eb="6">
      <t>ソウガク</t>
    </rPh>
    <phoneticPr fontId="6"/>
  </si>
  <si>
    <t>葬儀費へ
充当した額</t>
    <rPh sb="0" eb="2">
      <t>ソウギ</t>
    </rPh>
    <rPh sb="2" eb="3">
      <t>ヒ</t>
    </rPh>
    <rPh sb="5" eb="7">
      <t>ジュウトウ</t>
    </rPh>
    <rPh sb="9" eb="10">
      <t>ガク</t>
    </rPh>
    <phoneticPr fontId="6"/>
  </si>
  <si>
    <t>残額</t>
    <rPh sb="0" eb="2">
      <t>ザンガク</t>
    </rPh>
    <phoneticPr fontId="6"/>
  </si>
  <si>
    <t>金品引渡し年月日</t>
    <rPh sb="0" eb="2">
      <t>キンピン</t>
    </rPh>
    <rPh sb="2" eb="4">
      <t>ヒキワタシ</t>
    </rPh>
    <rPh sb="5" eb="8">
      <t>ネンガッピ</t>
    </rPh>
    <phoneticPr fontId="6"/>
  </si>
  <si>
    <t>続柄</t>
    <rPh sb="0" eb="2">
      <t>ツヅキガラ</t>
    </rPh>
    <phoneticPr fontId="6"/>
  </si>
  <si>
    <t>（円）</t>
    <rPh sb="1" eb="2">
      <t>エン</t>
    </rPh>
    <phoneticPr fontId="6"/>
  </si>
  <si>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6"/>
  </si>
  <si>
    <t>死亡者名</t>
    <rPh sb="0" eb="2">
      <t>シボウ</t>
    </rPh>
    <rPh sb="2" eb="3">
      <t>シャ</t>
    </rPh>
    <rPh sb="3" eb="4">
      <t>メイ</t>
    </rPh>
    <phoneticPr fontId="6"/>
  </si>
  <si>
    <t>実施機関名</t>
    <rPh sb="0" eb="2">
      <t>ジッシ</t>
    </rPh>
    <rPh sb="2" eb="5">
      <t>キカンメイ</t>
    </rPh>
    <phoneticPr fontId="6"/>
  </si>
  <si>
    <t>死亡年月日</t>
    <rPh sb="0" eb="2">
      <t>シボウ</t>
    </rPh>
    <rPh sb="2" eb="5">
      <t>ネンガッピ</t>
    </rPh>
    <phoneticPr fontId="6"/>
  </si>
  <si>
    <t>施設側で実施</t>
    <rPh sb="0" eb="2">
      <t>シセツ</t>
    </rPh>
    <rPh sb="2" eb="3">
      <t>ガワ</t>
    </rPh>
    <rPh sb="4" eb="6">
      <t>ジッシ</t>
    </rPh>
    <phoneticPr fontId="6"/>
  </si>
  <si>
    <t>遺留金銭の
総額①</t>
    <rPh sb="0" eb="2">
      <t>イリュウ</t>
    </rPh>
    <rPh sb="2" eb="4">
      <t>キンセン</t>
    </rPh>
    <rPh sb="6" eb="8">
      <t>ソウガク</t>
    </rPh>
    <phoneticPr fontId="6"/>
  </si>
  <si>
    <t>葬儀費へ
充当した額②</t>
    <rPh sb="0" eb="2">
      <t>ソウギ</t>
    </rPh>
    <rPh sb="2" eb="3">
      <t>ヒ</t>
    </rPh>
    <rPh sb="5" eb="7">
      <t>ジュウトウ</t>
    </rPh>
    <rPh sb="9" eb="10">
      <t>ガク</t>
    </rPh>
    <phoneticPr fontId="6"/>
  </si>
  <si>
    <t>残額③
（①－②）</t>
    <rPh sb="0" eb="2">
      <t>ザンガク</t>
    </rPh>
    <phoneticPr fontId="6"/>
  </si>
  <si>
    <t>③の処分状況</t>
    <rPh sb="2" eb="4">
      <t>ショブン</t>
    </rPh>
    <rPh sb="4" eb="6">
      <t>ジョウキョウ</t>
    </rPh>
    <phoneticPr fontId="6"/>
  </si>
  <si>
    <t>遺留金品の
引渡し年月日</t>
    <rPh sb="0" eb="2">
      <t>イリュウ</t>
    </rPh>
    <rPh sb="2" eb="4">
      <t>キンピン</t>
    </rPh>
    <rPh sb="6" eb="8">
      <t>ヒキワタシ</t>
    </rPh>
    <rPh sb="9" eb="12">
      <t>ネンガッピ</t>
    </rPh>
    <phoneticPr fontId="6"/>
  </si>
  <si>
    <t>遺族の
依頼</t>
    <rPh sb="0" eb="2">
      <t>イゾク</t>
    </rPh>
    <rPh sb="4" eb="6">
      <t>イライ</t>
    </rPh>
    <phoneticPr fontId="6"/>
  </si>
  <si>
    <t>福祉事務所の委託</t>
    <rPh sb="0" eb="2">
      <t>フクシ</t>
    </rPh>
    <rPh sb="2" eb="5">
      <t>ジムショ</t>
    </rPh>
    <rPh sb="6" eb="8">
      <t>イタク</t>
    </rPh>
    <phoneticPr fontId="6"/>
  </si>
  <si>
    <t>遺族に引渡した金額</t>
    <rPh sb="0" eb="2">
      <t>イゾク</t>
    </rPh>
    <rPh sb="3" eb="5">
      <t>ヒキワタシ</t>
    </rPh>
    <rPh sb="7" eb="9">
      <t>キンガク</t>
    </rPh>
    <phoneticPr fontId="6"/>
  </si>
  <si>
    <t>福祉事務所に引渡した金額</t>
    <rPh sb="0" eb="5">
      <t>フクシジムショ</t>
    </rPh>
    <rPh sb="6" eb="8">
      <t>ヒキワタシ</t>
    </rPh>
    <rPh sb="10" eb="12">
      <t>キンガク</t>
    </rPh>
    <phoneticPr fontId="6"/>
  </si>
  <si>
    <t>有（文）</t>
    <rPh sb="0" eb="1">
      <t>ア</t>
    </rPh>
    <rPh sb="2" eb="3">
      <t>ブン</t>
    </rPh>
    <phoneticPr fontId="6"/>
  </si>
  <si>
    <t>立会</t>
    <rPh sb="0" eb="2">
      <t>タチアイ</t>
    </rPh>
    <phoneticPr fontId="6"/>
  </si>
  <si>
    <t>有（口）</t>
    <rPh sb="0" eb="1">
      <t>ア</t>
    </rPh>
    <rPh sb="2" eb="3">
      <t>グチ</t>
    </rPh>
    <phoneticPr fontId="6"/>
  </si>
  <si>
    <t>１．「福祉事務所の指示等の状況」欄は、文書指示の場合は「有（文）」、口頭指示の場合は「有（口）」を選んでください。</t>
    <phoneticPr fontId="6"/>
  </si>
  <si>
    <t>　　なお、遺留金品の引き渡しの際に福祉事務所職員が立ち会った場合には、「立会」も選択してください。</t>
    <rPh sb="36" eb="38">
      <t>タチアイ</t>
    </rPh>
    <rPh sb="40" eb="42">
      <t>センタク</t>
    </rPh>
    <phoneticPr fontId="6"/>
  </si>
  <si>
    <t>２．「③の処分の状況：その他」に記入した場合には、内容を具体的に「備考」欄に記入してください。</t>
    <phoneticPr fontId="6"/>
  </si>
  <si>
    <t>遺族が遺体を引き取った</t>
    <rPh sb="0" eb="2">
      <t>イゾク</t>
    </rPh>
    <rPh sb="3" eb="5">
      <t>イタイ</t>
    </rPh>
    <rPh sb="6" eb="7">
      <t>ヒ</t>
    </rPh>
    <rPh sb="8" eb="9">
      <t>ト</t>
    </rPh>
    <phoneticPr fontId="6"/>
  </si>
  <si>
    <t>（１）給食に関する方針等</t>
    <rPh sb="3" eb="5">
      <t>キュウショク</t>
    </rPh>
    <rPh sb="6" eb="7">
      <t>カン</t>
    </rPh>
    <rPh sb="9" eb="11">
      <t>ホウシン</t>
    </rPh>
    <rPh sb="11" eb="12">
      <t>トウ</t>
    </rPh>
    <phoneticPr fontId="6"/>
  </si>
  <si>
    <t>①利用者がくつろいで食事できるような配慮及び対応について</t>
    <rPh sb="1" eb="4">
      <t>リヨウシャ</t>
    </rPh>
    <rPh sb="10" eb="12">
      <t>ショクジ</t>
    </rPh>
    <rPh sb="18" eb="20">
      <t>ハイリョ</t>
    </rPh>
    <rPh sb="20" eb="21">
      <t>オヨ</t>
    </rPh>
    <rPh sb="22" eb="24">
      <t>タイオウ</t>
    </rPh>
    <phoneticPr fontId="6"/>
  </si>
  <si>
    <t>②利用者の身体状況（咀嚼能力、健康状態等）に合わせた調理への対応及び配慮について</t>
    <phoneticPr fontId="6"/>
  </si>
  <si>
    <t>③食事が適温で食べられるような配慮及び対応について</t>
    <phoneticPr fontId="6"/>
  </si>
  <si>
    <t>④利用者の身体状況に応じた食事のための自助具等の活用について</t>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</si>
  <si>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</si>
  <si>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</si>
  <si>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</si>
  <si>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</si>
  <si>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市町村の栄養士</t>
    <rPh sb="0" eb="3">
      <t>シチョウソン</t>
    </rPh>
    <rPh sb="4" eb="7">
      <t>エイヨウシ</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</si>
  <si>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</si>
  <si>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</si>
  <si>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</si>
  <si>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行事食等の実施状況</t>
    <rPh sb="0" eb="3">
      <t>ギョウジショク</t>
    </rPh>
    <rPh sb="3" eb="4">
      <t>トウ</t>
    </rPh>
    <rPh sb="5" eb="7">
      <t>ジッシ</t>
    </rPh>
    <rPh sb="7" eb="9">
      <t>ジョウキョウ</t>
    </rPh>
    <phoneticPr fontId="6"/>
  </si>
  <si>
    <t>【</t>
    <phoneticPr fontId="6"/>
  </si>
  <si>
    <t>バイキング食</t>
    <rPh sb="5" eb="6">
      <t>ショク</t>
    </rPh>
    <phoneticPr fontId="6"/>
  </si>
  <si>
    <t>選択食</t>
    <rPh sb="0" eb="2">
      <t>センタク</t>
    </rPh>
    <rPh sb="2" eb="3">
      <t>ショク</t>
    </rPh>
    <phoneticPr fontId="6"/>
  </si>
  <si>
    <t>・</t>
    <phoneticPr fontId="6"/>
  </si>
  <si>
    <t>実施回数：</t>
    <rPh sb="0" eb="2">
      <t>ジッシ</t>
    </rPh>
    <rPh sb="2" eb="4">
      <t>カイスウ</t>
    </rPh>
    <phoneticPr fontId="6"/>
  </si>
  <si>
    <t>月・</t>
    <rPh sb="0" eb="1">
      <t>ツキ</t>
    </rPh>
    <phoneticPr fontId="6"/>
  </si>
  <si>
    <t>】</t>
    <phoneticPr fontId="6"/>
  </si>
  <si>
    <t>栄養ケアマネジメントの実施有無</t>
    <rPh sb="0" eb="2">
      <t>エイヨウ</t>
    </rPh>
    <rPh sb="11" eb="13">
      <t>ジッシ</t>
    </rPh>
    <rPh sb="13" eb="15">
      <t>ウム</t>
    </rPh>
    <phoneticPr fontId="6"/>
  </si>
  <si>
    <t>療養食等への配慮</t>
    <rPh sb="0" eb="2">
      <t>リョウヨウ</t>
    </rPh>
    <rPh sb="2" eb="3">
      <t>ショク</t>
    </rPh>
    <rPh sb="3" eb="4">
      <t>トウ</t>
    </rPh>
    <rPh sb="6" eb="8">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</si>
  <si>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</si>
  <si>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</si>
  <si>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</si>
  <si>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</si>
  <si>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</si>
  <si>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</si>
  <si>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</si>
  <si>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</si>
  <si>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</si>
  <si>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</si>
  <si>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2">
      <t>キュウヨ</t>
    </rPh>
    <rPh sb="2" eb="4">
      <t>エイヨウ</t>
    </rPh>
    <rPh sb="4" eb="6">
      <t>モクヒョウ</t>
    </rPh>
    <rPh sb="6" eb="7">
      <t>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</si>
  <si>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</si>
  <si>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</si>
  <si>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</si>
  <si>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</si>
  <si>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</si>
  <si>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</si>
  <si>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</si>
  <si>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</si>
  <si>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</si>
  <si>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</si>
  <si>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</si>
  <si>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</si>
  <si>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</si>
  <si>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</si>
  <si>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</si>
  <si>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</si>
  <si>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期間</t>
    <rPh sb="0" eb="2">
      <t>キカン</t>
    </rPh>
    <phoneticPr fontId="6"/>
  </si>
  <si>
    <t>目標量</t>
    <rPh sb="0" eb="2">
      <t>モクヒョウ</t>
    </rPh>
    <rPh sb="2" eb="3">
      <t>リョウ</t>
    </rPh>
    <phoneticPr fontId="6"/>
  </si>
  <si>
    <t>給与量</t>
    <rPh sb="0" eb="2">
      <t>キュウヨ</t>
    </rPh>
    <rPh sb="2" eb="3">
      <t>リョウ</t>
    </rPh>
    <phoneticPr fontId="6"/>
  </si>
  <si>
    <t>直近1ヶ月実績</t>
    <rPh sb="0" eb="2">
      <t>チョッキン</t>
    </rPh>
    <rPh sb="4" eb="5">
      <t>ゲツ</t>
    </rPh>
    <rPh sb="5" eb="7">
      <t>ジッセキ</t>
    </rPh>
    <phoneticPr fontId="6"/>
  </si>
  <si>
    <t>（g）</t>
    <phoneticPr fontId="6"/>
  </si>
  <si>
    <t>（%）</t>
    <phoneticPr fontId="6"/>
  </si>
  <si>
    <t>（mg）</t>
    <phoneticPr fontId="3"/>
  </si>
  <si>
    <t>ビタミンB2</t>
    <phoneticPr fontId="6"/>
  </si>
  <si>
    <t>⑤給食実施状況</t>
    <rPh sb="1" eb="3">
      <t>キュウショク</t>
    </rPh>
    <rPh sb="3" eb="5">
      <t>ジッシ</t>
    </rPh>
    <rPh sb="5" eb="7">
      <t>ジョウキョウ</t>
    </rPh>
    <phoneticPr fontId="6"/>
  </si>
  <si>
    <t>食事時間</t>
    <rPh sb="0" eb="2">
      <t>ショクジ</t>
    </rPh>
    <rPh sb="2" eb="4">
      <t>ジカン</t>
    </rPh>
    <phoneticPr fontId="6"/>
  </si>
  <si>
    <t>食事、おやつ以外で提供しているもの</t>
    <rPh sb="0" eb="2">
      <t>ショクジ</t>
    </rPh>
    <rPh sb="6" eb="8">
      <t>イガイ</t>
    </rPh>
    <rPh sb="9" eb="11">
      <t>テイキョウ</t>
    </rPh>
    <phoneticPr fontId="6"/>
  </si>
  <si>
    <t>時</t>
    <rPh sb="0" eb="1">
      <t>ジ</t>
    </rPh>
    <phoneticPr fontId="6"/>
  </si>
  <si>
    <t>分から</t>
    <rPh sb="0" eb="1">
      <t>フン</t>
    </rPh>
    <phoneticPr fontId="6"/>
  </si>
  <si>
    <t>分頃</t>
    <rPh sb="0" eb="1">
      <t>フン</t>
    </rPh>
    <rPh sb="1" eb="2">
      <t>コロ</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</si>
  <si>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</si>
  <si>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</si>
  <si>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</si>
  <si>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59"/>
  </si>
  <si>
    <t>実施方法</t>
    <rPh sb="0" eb="2">
      <t>ジッシ</t>
    </rPh>
    <rPh sb="2" eb="4">
      <t>ホウホウ</t>
    </rPh>
    <phoneticPr fontId="6"/>
  </si>
  <si>
    <t>回数</t>
    <rPh sb="0" eb="2">
      <t>カイスウ</t>
    </rPh>
    <phoneticPr fontId="6"/>
  </si>
  <si>
    <t>記録の有無</t>
    <rPh sb="0" eb="2">
      <t>キロク</t>
    </rPh>
    <rPh sb="3" eb="5">
      <t>ウム</t>
    </rPh>
    <phoneticPr fontId="59"/>
  </si>
  <si>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</si>
  <si>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</si>
  <si>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</si>
  <si>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</si>
  <si>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</si>
  <si>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</si>
  <si>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</si>
  <si>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</si>
  <si>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</si>
  <si>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</si>
  <si>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</si>
  <si>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</si>
  <si>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</si>
  <si>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</si>
  <si>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</si>
  <si>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（３）給食担当者の</t>
    <rPh sb="3" eb="5">
      <t>キュウショク</t>
    </rPh>
    <rPh sb="5" eb="8">
      <t>タントウシャ</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</si>
  <si>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</si>
  <si>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</si>
  <si>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</si>
  <si>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</si>
  <si>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ノロウイルス</t>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</si>
  <si>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</si>
  <si>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</si>
  <si>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</si>
  <si>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</si>
  <si>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</si>
  <si>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</si>
  <si>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</si>
  <si>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1"/>
  </si>
  <si>
    <t>口頭</t>
    <rPh sb="0" eb="2">
      <t>コウトウ</t>
    </rPh>
    <phoneticPr fontId="1"/>
  </si>
  <si>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</si>
  <si>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</si>
  <si>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</si>
  <si>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</si>
  <si>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委託先栄養士</t>
    <rPh sb="0" eb="3">
      <t>イタクサキ</t>
    </rPh>
    <rPh sb="3" eb="6">
      <t>エイヨウシ</t>
    </rPh>
    <phoneticPr fontId="6"/>
  </si>
  <si>
    <t>個々の食事に
合わせた配慮</t>
    <rPh sb="0" eb="2">
      <t>ココ</t>
    </rPh>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</si>
  <si>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</si>
  <si>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</si>
  <si>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</si>
  <si>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</si>
  <si>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</si>
  <si>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</si>
  <si>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</si>
  <si>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</si>
  <si>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</si>
  <si>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</si>
  <si>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</si>
  <si>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</si>
  <si>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</si>
  <si>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</si>
  <si>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</si>
  <si>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</si>
  <si>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</si>
  <si>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検便の実施状況の確認</t>
    <rPh sb="8" eb="10">
      <t>カクニン</t>
    </rPh>
    <phoneticPr fontId="6"/>
  </si>
  <si>
    <t>調理従事者の健康
状態の点検表</t>
    <rPh sb="0" eb="2">
      <t>チョウリ</t>
    </rPh>
    <rPh sb="2" eb="5">
      <t>ジュウジシャ</t>
    </rPh>
    <rPh sb="6" eb="8">
      <t>ケンコウ</t>
    </rPh>
    <rPh sb="9" eb="11">
      <t>ジョウタイ</t>
    </rPh>
    <rPh sb="12" eb="15">
      <t>テンケンヒョウ</t>
    </rPh>
    <phoneticPr fontId="6"/>
  </si>
  <si>
    <t>研修の実施状況の確認</t>
    <rPh sb="0" eb="2">
      <t>ケンシュウ</t>
    </rPh>
    <rPh sb="3" eb="5">
      <t>ジッシ</t>
    </rPh>
    <rPh sb="5" eb="7">
      <t>ジョウキョウ</t>
    </rPh>
    <rPh sb="8" eb="10">
      <t>カクニン</t>
    </rPh>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</si>
  <si>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</si>
  <si>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</si>
  <si>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業務遂行困難時の代行業者名</t>
    <phoneticPr fontId="6"/>
  </si>
  <si>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</si>
  <si>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t>
    <phoneticPr fontId="3"/>
  </si>
  <si>
    <t>　   2回ずつ実施する場合</t>
    <phoneticPr fontId="3"/>
  </si>
  <si>
    <t xml:space="preserve">     対象人員：5人</t>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</si>
  <si>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</si>
  <si>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</si>
  <si>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</si>
  <si>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</si>
  <si>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</si>
  <si>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</si>
  <si>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</si>
  <si>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</si>
  <si>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</si>
  <si>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</si>
  <si>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</si>
  <si>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</si>
  <si>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</si>
  <si>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</si>
  <si>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</si>
  <si>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</si>
  <si>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</si>
  <si>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</si>
  <si>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</si>
  <si>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</si>
  <si>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</si>
  <si>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</si>
  <si>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</si>
  <si>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</si>
  <si>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</si>
  <si>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</si>
  <si>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</si>
  <si>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</si>
  <si>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</si>
  <si>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</si>
  <si>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</si>
  <si>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</si>
  <si>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</si>
  <si>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</si>
  <si>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</si>
  <si>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</si>
  <si>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</si>
  <si>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</si>
  <si>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</si>
  <si>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</si>
  <si>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</si>
  <si>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</si>
  <si>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</si>
  <si>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</si>
  <si>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検査実施日（直近）</t>
    <rPh sb="0" eb="2">
      <t>ケンサ</t>
    </rPh>
    <rPh sb="2" eb="5">
      <t>ジッシビ</t>
    </rPh>
    <rPh sb="6" eb="8">
      <t>チョッキン</t>
    </rPh>
    <phoneticPr fontId="6"/>
  </si>
  <si>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</si>
  <si>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</si>
  <si>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</si>
  <si>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</si>
  <si>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</si>
  <si>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</si>
  <si>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</si>
  <si>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</si>
  <si>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</si>
  <si>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</si>
  <si>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</si>
  <si>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</si>
  <si>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</si>
  <si>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</si>
  <si>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</si>
  <si>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</si>
  <si>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業者委託による点検</t>
    <rPh sb="0" eb="2">
      <t>ギョウシャ</t>
    </rPh>
    <rPh sb="2" eb="4">
      <t>イタク</t>
    </rPh>
    <rPh sb="7" eb="9">
      <t>テンケン</t>
    </rPh>
    <phoneticPr fontId="4"/>
  </si>
  <si>
    <t>自主点検</t>
    <rPh sb="0" eb="2">
      <t>ジシュ</t>
    </rPh>
    <rPh sb="2" eb="4">
      <t>テンケン</t>
    </rPh>
    <phoneticPr fontId="4"/>
  </si>
  <si>
    <t>避難確保計画の策定有無</t>
    <rPh sb="0" eb="2">
      <t>ヒナン</t>
    </rPh>
    <rPh sb="2" eb="4">
      <t>カクホ</t>
    </rPh>
    <rPh sb="4" eb="6">
      <t>ケイカク</t>
    </rPh>
    <rPh sb="7" eb="9">
      <t>サクテイ</t>
    </rPh>
    <rPh sb="9" eb="11">
      <t>ウム</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</si>
  <si>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</si>
  <si>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消防署への
事前通報</t>
    <phoneticPr fontId="4"/>
  </si>
  <si>
    <t>消防法17-3-3による消防署への報告</t>
    <rPh sb="0" eb="3">
      <t>ショウボウホウ</t>
    </rPh>
    <rPh sb="12" eb="15">
      <t>ショウボウショ</t>
    </rPh>
    <rPh sb="17" eb="19">
      <t>ホウコク</t>
    </rPh>
    <phoneticPr fontId="4"/>
  </si>
  <si>
    <t>〈1〉</t>
    <phoneticPr fontId="6"/>
  </si>
  <si>
    <t>〈2〉</t>
    <phoneticPr fontId="6"/>
  </si>
  <si>
    <t>〈3〉</t>
    <phoneticPr fontId="3"/>
  </si>
  <si>
    <t>〈4〉</t>
    <phoneticPr fontId="6"/>
  </si>
  <si>
    <t>〈5〉</t>
    <phoneticPr fontId="3"/>
  </si>
  <si>
    <t>〈6〉</t>
    <phoneticPr fontId="3"/>
  </si>
  <si>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</si>
  <si>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</si>
  <si>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</si>
  <si>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</si>
  <si>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</si>
  <si>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</si>
  <si>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</si>
  <si>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</si>
  <si>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</si>
  <si>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</si>
  <si>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</si>
  <si>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</si>
  <si>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</si>
  <si>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</si>
  <si>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</si>
  <si>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</si>
  <si>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</si>
  <si>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</si>
  <si>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</si>
  <si>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</si>
  <si>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</si>
  <si>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</si>
  <si>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</si>
  <si>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</si>
  <si>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</si>
  <si>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</si>
  <si>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</si>
  <si>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</si>
  <si>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</si>
  <si>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</si>
  <si>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</si>
  <si>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</si>
  <si>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</si>
  <si>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</si>
  <si>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</si>
  <si>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</si>
  <si>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</si>
  <si>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</si>
  <si>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</si>
  <si>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</si>
  <si>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</si>
  <si>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</si>
  <si>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</si>
  <si>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</si>
  <si>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</si>
  <si>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</si>
  <si>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</si>
  <si>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</si>
  <si>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</si>
  <si>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６．施設職員の研修実施状況</t>
    <rPh sb="2" eb="4">
      <t>シセツ</t>
    </rPh>
    <rPh sb="4" eb="6">
      <t>ショクイン</t>
    </rPh>
    <rPh sb="7" eb="9">
      <t>ケンシュウ</t>
    </rPh>
    <rPh sb="9" eb="11">
      <t>ジッシ</t>
    </rPh>
    <rPh sb="11" eb="13">
      <t>ジョウキョウ</t>
    </rPh>
    <phoneticPr fontId="6"/>
  </si>
  <si>
    <t>７．入所者の状況</t>
    <phoneticPr fontId="6"/>
  </si>
  <si>
    <t>８．入所者の処遇状況</t>
    <phoneticPr fontId="3"/>
  </si>
  <si>
    <t>８．入所者の処遇状況</t>
    <phoneticPr fontId="6"/>
  </si>
  <si>
    <t>９．衛生管理の状況</t>
    <rPh sb="2" eb="4">
      <t>エイセイ</t>
    </rPh>
    <rPh sb="4" eb="6">
      <t>カンリ</t>
    </rPh>
    <rPh sb="7" eb="9">
      <t>ジョウキョウ</t>
    </rPh>
    <phoneticPr fontId="6"/>
  </si>
  <si>
    <t>10.入所者処遇に関する配慮・工夫等</t>
    <phoneticPr fontId="6"/>
  </si>
  <si>
    <t>11．その他日常生活費</t>
    <rPh sb="5" eb="6">
      <t>タ</t>
    </rPh>
    <rPh sb="6" eb="8">
      <t>ニチジョウ</t>
    </rPh>
    <rPh sb="8" eb="11">
      <t>セイカツヒ</t>
    </rPh>
    <phoneticPr fontId="6"/>
  </si>
  <si>
    <t>12．入所者の医療管理の状況</t>
    <rPh sb="3" eb="6">
      <t>ニュウショシャ</t>
    </rPh>
    <rPh sb="7" eb="9">
      <t>イリョウ</t>
    </rPh>
    <rPh sb="9" eb="11">
      <t>カンリ</t>
    </rPh>
    <rPh sb="12" eb="14">
      <t>ジョウキョウ</t>
    </rPh>
    <phoneticPr fontId="6"/>
  </si>
  <si>
    <t>13．入所者の健康管理の実施状況</t>
    <rPh sb="3" eb="6">
      <t>ニュウショシャ</t>
    </rPh>
    <rPh sb="7" eb="9">
      <t>ケンコウ</t>
    </rPh>
    <rPh sb="9" eb="11">
      <t>カンリ</t>
    </rPh>
    <rPh sb="12" eb="14">
      <t>ジッシ</t>
    </rPh>
    <rPh sb="14" eb="16">
      <t>ジョウキョウ</t>
    </rPh>
    <phoneticPr fontId="6"/>
  </si>
  <si>
    <t>14．入所者預り金等の状況</t>
    <phoneticPr fontId="6"/>
  </si>
  <si>
    <t>14．入所者預り金等の状況（別紙）</t>
    <rPh sb="3" eb="6">
      <t>ニュウショシャ</t>
    </rPh>
    <rPh sb="6" eb="7">
      <t>アズカ</t>
    </rPh>
    <rPh sb="8" eb="9">
      <t>キン</t>
    </rPh>
    <rPh sb="9" eb="10">
      <t>トウ</t>
    </rPh>
    <rPh sb="11" eb="13">
      <t>ジョウキョウ</t>
    </rPh>
    <rPh sb="14" eb="16">
      <t>ベッシ</t>
    </rPh>
    <phoneticPr fontId="6"/>
  </si>
  <si>
    <t>15．金品の処分状況</t>
    <rPh sb="3" eb="5">
      <t>キンピン</t>
    </rPh>
    <rPh sb="6" eb="8">
      <t>ショブン</t>
    </rPh>
    <rPh sb="8" eb="10">
      <t>ジョウキョウ</t>
    </rPh>
    <phoneticPr fontId="6"/>
  </si>
  <si>
    <t>16．給食の状況</t>
    <rPh sb="3" eb="5">
      <t>キュウショク</t>
    </rPh>
    <rPh sb="6" eb="8">
      <t>ジョウキョウ</t>
    </rPh>
    <phoneticPr fontId="4"/>
  </si>
  <si>
    <t>17．災害事故防止対策</t>
    <rPh sb="3" eb="5">
      <t>サイガイ</t>
    </rPh>
    <rPh sb="5" eb="7">
      <t>ジコ</t>
    </rPh>
    <rPh sb="7" eb="9">
      <t>ボウシ</t>
    </rPh>
    <rPh sb="9" eb="11">
      <t>タイサク</t>
    </rPh>
    <phoneticPr fontId="4"/>
  </si>
  <si>
    <t>18．諸規程等の整備状況</t>
    <rPh sb="3" eb="4">
      <t>モロ</t>
    </rPh>
    <rPh sb="4" eb="6">
      <t>キテイ</t>
    </rPh>
    <rPh sb="6" eb="7">
      <t>トウ</t>
    </rPh>
    <rPh sb="8" eb="10">
      <t>セイビ</t>
    </rPh>
    <rPh sb="10" eb="12">
      <t>ジョウキョウ</t>
    </rPh>
    <phoneticPr fontId="6"/>
  </si>
  <si>
    <t>e-mail</t>
    <phoneticPr fontId="6"/>
  </si>
  <si>
    <t>現員</t>
    <rPh sb="0" eb="1">
      <t>ウツツ</t>
    </rPh>
    <rPh sb="1" eb="2">
      <t>イン</t>
    </rPh>
    <phoneticPr fontId="6"/>
  </si>
  <si>
    <t>サービス管理責任者</t>
    <rPh sb="4" eb="6">
      <t>カンリ</t>
    </rPh>
    <rPh sb="6" eb="9">
      <t>セキニンシャ</t>
    </rPh>
    <phoneticPr fontId="3"/>
  </si>
  <si>
    <t>生活支援員</t>
    <rPh sb="0" eb="2">
      <t>セイカツ</t>
    </rPh>
    <rPh sb="2" eb="5">
      <t>シエンイン</t>
    </rPh>
    <phoneticPr fontId="7"/>
  </si>
  <si>
    <t>作業指導員</t>
    <rPh sb="0" eb="2">
      <t>サギョウ</t>
    </rPh>
    <rPh sb="2" eb="5">
      <t>シドウイン</t>
    </rPh>
    <phoneticPr fontId="7"/>
  </si>
  <si>
    <t>職業指導員</t>
    <rPh sb="0" eb="2">
      <t>ショクギョウ</t>
    </rPh>
    <rPh sb="2" eb="5">
      <t>シドウイン</t>
    </rPh>
    <phoneticPr fontId="3"/>
  </si>
  <si>
    <t>就労支援員</t>
    <rPh sb="0" eb="2">
      <t>シュウロウ</t>
    </rPh>
    <rPh sb="2" eb="5">
      <t>シエンイン</t>
    </rPh>
    <phoneticPr fontId="3"/>
  </si>
  <si>
    <t>介護職員</t>
    <rPh sb="0" eb="2">
      <t>カイゴ</t>
    </rPh>
    <rPh sb="2" eb="4">
      <t>ショクイン</t>
    </rPh>
    <phoneticPr fontId="7"/>
  </si>
  <si>
    <t>OT</t>
  </si>
  <si>
    <t>OT</t>
    <phoneticPr fontId="7"/>
  </si>
  <si>
    <t>PT</t>
  </si>
  <si>
    <t>PT</t>
    <phoneticPr fontId="6"/>
  </si>
  <si>
    <t>生活指導員</t>
    <rPh sb="0" eb="2">
      <t>セイカツ</t>
    </rPh>
    <rPh sb="2" eb="5">
      <t>シドウイン</t>
    </rPh>
    <phoneticPr fontId="3"/>
  </si>
  <si>
    <t>管理栄養士</t>
    <rPh sb="0" eb="5">
      <t>カンリエイヨウシ</t>
    </rPh>
    <phoneticPr fontId="6"/>
  </si>
  <si>
    <t>調理員</t>
    <rPh sb="0" eb="3">
      <t>チョウリイン</t>
    </rPh>
    <phoneticPr fontId="3"/>
  </si>
  <si>
    <t>１．本表は職種別に別葉として、時間の経過ごとの業務内容を具体的に記入してください。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</si>
  <si>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1"/>
  </si>
  <si>
    <t>　　ただし複数勤務の場合でも、休憩時間等勤務割が全く同一の場合は</t>
    <phoneticPr fontId="6"/>
  </si>
  <si>
    <t>　　一勤務形態のみ記入してください。</t>
    <phoneticPr fontId="6"/>
  </si>
  <si>
    <t>２．就業規則の始業時間、終業時間を「始業時間」「終業時間」欄に記入してください。</t>
    <rPh sb="24" eb="26">
      <t>シュウギョウ</t>
    </rPh>
    <phoneticPr fontId="1"/>
  </si>
  <si>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</si>
  <si>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朝食</t>
    <rPh sb="0" eb="2">
      <t>チョウショク</t>
    </rPh>
    <phoneticPr fontId="6"/>
  </si>
  <si>
    <t>昼食</t>
    <rPh sb="0" eb="2">
      <t>チュウショク</t>
    </rPh>
    <phoneticPr fontId="6"/>
  </si>
  <si>
    <t>夕食</t>
    <rPh sb="0" eb="2">
      <t>ユウショク</t>
    </rPh>
    <phoneticPr fontId="6"/>
  </si>
  <si>
    <t>　　　検便実施状況</t>
    <phoneticPr fontId="6"/>
  </si>
  <si>
    <t>最長2歳までの育児休業の取得</t>
    <rPh sb="0" eb="2">
      <t>サイチョウ</t>
    </rPh>
    <rPh sb="3" eb="4">
      <t>サイ</t>
    </rPh>
    <rPh sb="7" eb="9">
      <t>イクジ</t>
    </rPh>
    <rPh sb="9" eb="11">
      <t>キュウギョウ</t>
    </rPh>
    <rPh sb="12" eb="14">
      <t>シュトク</t>
    </rPh>
    <phoneticPr fontId="6"/>
  </si>
  <si>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</si>
  <si>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</si>
  <si>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</si>
  <si>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</si>
  <si>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</si>
  <si>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6"/>
  </si>
  <si>
    <t>※3</t>
    <phoneticPr fontId="6"/>
  </si>
  <si>
    <t>職種
※1
※2</t>
    <rPh sb="0" eb="2">
      <t>ショクシュ</t>
    </rPh>
    <phoneticPr fontId="6"/>
  </si>
  <si>
    <t>循環配管等の点検状況※1</t>
    <rPh sb="8" eb="10">
      <t>ジョウキョウ</t>
    </rPh>
    <phoneticPr fontId="6"/>
  </si>
  <si>
    <t>集毛器（ヘアキャッチャー）の
清掃頻度※2</t>
    <phoneticPr fontId="6"/>
  </si>
  <si>
    <t>（適宜コピーして利用してください）</t>
    <rPh sb="1" eb="3">
      <t>テキギ</t>
    </rPh>
    <rPh sb="8" eb="10">
      <t>リヨウ</t>
    </rPh>
    <phoneticPr fontId="6"/>
  </si>
  <si>
    <t>　　　　保存期間等について社援施117号</t>
    <phoneticPr fontId="6"/>
  </si>
  <si>
    <t>　　区分　　　　　　　</t>
    <phoneticPr fontId="6"/>
  </si>
  <si>
    <t>職種別</t>
    <rPh sb="0" eb="3">
      <t>ショクシュベツ</t>
    </rPh>
    <phoneticPr fontId="3"/>
  </si>
  <si>
    <t>区分</t>
    <rPh sb="0" eb="2">
      <t>クブン</t>
    </rPh>
    <phoneticPr fontId="3"/>
  </si>
  <si>
    <t>（３）消防署の立入検査</t>
    <rPh sb="3" eb="6">
      <t>ショウボウショ</t>
    </rPh>
    <rPh sb="7" eb="11">
      <t>タチイリケンサ</t>
    </rPh>
    <phoneticPr fontId="6"/>
  </si>
  <si>
    <t>※消さないでください。</t>
    <rPh sb="1" eb="2">
      <t>ケ</t>
    </rPh>
    <phoneticPr fontId="3"/>
  </si>
  <si>
    <t>（１）施設の概要</t>
    <phoneticPr fontId="3"/>
  </si>
  <si>
    <t>（２）建物設備の状況</t>
    <rPh sb="3" eb="5">
      <t>タテモノ</t>
    </rPh>
    <rPh sb="5" eb="7">
      <t>セツビ</t>
    </rPh>
    <rPh sb="8" eb="10">
      <t>ジョウキョウ</t>
    </rPh>
    <phoneticPr fontId="6"/>
  </si>
  <si>
    <t>嘱　託
※1</t>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</si>
  <si>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</si>
  <si>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4年0月</t>
    <rPh sb="1" eb="2">
      <t>ネン</t>
    </rPh>
    <rPh sb="3" eb="4">
      <t>ツキ</t>
    </rPh>
    <phoneticPr fontId="6"/>
  </si>
  <si>
    <t>その他
※2</t>
    <rPh sb="2" eb="3">
      <t>タ</t>
    </rPh>
    <phoneticPr fontId="6"/>
  </si>
  <si>
    <t>福祉事務所の
指示等の状況
※1</t>
    <rPh sb="0" eb="2">
      <t>フクシ</t>
    </rPh>
    <rPh sb="2" eb="5">
      <t>ジムショ</t>
    </rPh>
    <rPh sb="7" eb="9">
      <t>シジ</t>
    </rPh>
    <rPh sb="9" eb="10">
      <t>トウ</t>
    </rPh>
    <rPh sb="11" eb="13">
      <t>ジョウキョウ</t>
    </rPh>
    <phoneticPr fontId="6"/>
  </si>
  <si>
    <t>区分</t>
    <rPh sb="0" eb="1">
      <t>ク</t>
    </rPh>
    <rPh sb="1" eb="2">
      <t>ブン</t>
    </rPh>
    <phoneticPr fontId="6"/>
  </si>
  <si>
    <t>嘱　託
※5</t>
    <phoneticPr fontId="6"/>
  </si>
  <si>
    <t>施設名</t>
    <rPh sb="0" eb="3">
      <t>シセツメイ</t>
    </rPh>
    <phoneticPr fontId="3"/>
  </si>
  <si>
    <t>　木工・あみもの・裁縫・タイプライティング・</t>
    <phoneticPr fontId="6"/>
  </si>
  <si>
    <t>　機械・手工芸・粘土・陶芸等、造型意欲をかきたて</t>
    <phoneticPr fontId="6"/>
  </si>
  <si>
    <t>　運動機能の回復と心理的更生を図るもの</t>
    <phoneticPr fontId="6"/>
  </si>
  <si>
    <t>　マッサージ・温浴・電気的療法・物理的手段による</t>
    <phoneticPr fontId="6"/>
  </si>
  <si>
    <t>　機能回復訓練等</t>
    <phoneticPr fontId="6"/>
  </si>
  <si>
    <t>　レクリエーション療法・心理療法・ラジオ体操・</t>
    <phoneticPr fontId="6"/>
  </si>
  <si>
    <t>　歩行訓練</t>
    <phoneticPr fontId="3"/>
  </si>
  <si>
    <t>勤務時間</t>
    <rPh sb="0" eb="4">
      <t>キンムジカン</t>
    </rPh>
    <phoneticPr fontId="1"/>
  </si>
  <si>
    <t>区分</t>
    <phoneticPr fontId="4"/>
  </si>
  <si>
    <t>常勤換算人数（C）※2</t>
    <rPh sb="0" eb="2">
      <t>ジョウキン</t>
    </rPh>
    <rPh sb="2" eb="4">
      <t>カンサン</t>
    </rPh>
    <rPh sb="4" eb="6">
      <t>ニンズウ</t>
    </rPh>
    <phoneticPr fontId="6"/>
  </si>
  <si>
    <t>残食調査</t>
    <rPh sb="0" eb="1">
      <t>ザン</t>
    </rPh>
    <rPh sb="1" eb="2">
      <t>ショク</t>
    </rPh>
    <rPh sb="2" eb="4">
      <t>チョウサ</t>
    </rPh>
    <phoneticPr fontId="6"/>
  </si>
  <si>
    <t>・職種は、管理者・医師・(管理)栄養士・サービス管理責任者・ 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6"/>
  </si>
  <si>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5"/>
  </si>
  <si>
    <t>食中毒予防について</t>
    <rPh sb="0" eb="3">
      <t>ショクチュウドク</t>
    </rPh>
    <rPh sb="3" eb="5">
      <t>ヨボウ</t>
    </rPh>
    <phoneticPr fontId="3"/>
  </si>
  <si>
    <t>全職員　40名（ユニット毎に実施）</t>
    <rPh sb="0" eb="3">
      <t>ゼンショクイン</t>
    </rPh>
    <rPh sb="6" eb="7">
      <t>メイ</t>
    </rPh>
    <rPh sb="12" eb="13">
      <t>ゴト</t>
    </rPh>
    <rPh sb="14" eb="16">
      <t>ジッシ</t>
    </rPh>
    <phoneticPr fontId="3"/>
  </si>
  <si>
    <t>法人会議室</t>
    <rPh sb="0" eb="2">
      <t>ホウジン</t>
    </rPh>
    <rPh sb="2" eb="5">
      <t>カイギシツ</t>
    </rPh>
    <phoneticPr fontId="3"/>
  </si>
  <si>
    <t>資料の配付</t>
    <rPh sb="0" eb="2">
      <t>シリョウ</t>
    </rPh>
    <rPh sb="3" eb="5">
      <t>ハイフ</t>
    </rPh>
    <phoneticPr fontId="3"/>
  </si>
  <si>
    <t>本表は、資料作成時において職員配置基準数に対して欠員が生じている場合に記入してください。</t>
    <phoneticPr fontId="3"/>
  </si>
  <si>
    <t>家庭用加湿器の使用状況（使用開始時及び使用期間中）</t>
    <rPh sb="0" eb="2">
      <t>カテイ</t>
    </rPh>
    <rPh sb="2" eb="3">
      <t>ヨウ</t>
    </rPh>
    <rPh sb="3" eb="5">
      <t>カシツ</t>
    </rPh>
    <rPh sb="5" eb="6">
      <t>キ</t>
    </rPh>
    <rPh sb="7" eb="9">
      <t>シヨウ</t>
    </rPh>
    <rPh sb="9" eb="11">
      <t>ジョウキョウ</t>
    </rPh>
    <phoneticPr fontId="6"/>
  </si>
  <si>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</si>
  <si>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6"/>
  </si>
  <si>
    <t>（例※2）R4年6月2,4,7日</t>
    <rPh sb="1" eb="2">
      <t>レイ</t>
    </rPh>
    <rPh sb="7" eb="8">
      <t>ネン</t>
    </rPh>
    <rPh sb="9" eb="10">
      <t>ガツ</t>
    </rPh>
    <rPh sb="15" eb="16">
      <t>ニチ</t>
    </rPh>
    <phoneticPr fontId="3"/>
  </si>
  <si>
    <t>業務継続計画に
関する研修</t>
    <phoneticPr fontId="3"/>
  </si>
  <si>
    <t>研修内容</t>
    <rPh sb="2" eb="4">
      <t>ナイヨウ</t>
    </rPh>
    <phoneticPr fontId="3"/>
  </si>
  <si>
    <t>業務継続計画に
関する研修</t>
    <rPh sb="0" eb="2">
      <t>ギョウム</t>
    </rPh>
    <rPh sb="2" eb="4">
      <t>ケイゾク</t>
    </rPh>
    <rPh sb="4" eb="6">
      <t>ケイカク</t>
    </rPh>
    <rPh sb="8" eb="9">
      <t>カン</t>
    </rPh>
    <rPh sb="11" eb="13">
      <t>ケンシュウ</t>
    </rPh>
    <phoneticPr fontId="3"/>
  </si>
  <si>
    <t>日見直し</t>
    <rPh sb="0" eb="1">
      <t>ニチ</t>
    </rPh>
    <rPh sb="1" eb="3">
      <t>ミナオ</t>
    </rPh>
    <phoneticPr fontId="3"/>
  </si>
  <si>
    <t>月実施</t>
    <rPh sb="0" eb="1">
      <t>ツキ</t>
    </rPh>
    <rPh sb="1" eb="3">
      <t>ジッシ</t>
    </rPh>
    <phoneticPr fontId="3"/>
  </si>
  <si>
    <t>訓練の実施状況</t>
    <phoneticPr fontId="3"/>
  </si>
  <si>
    <t>月実施</t>
    <phoneticPr fontId="3"/>
  </si>
  <si>
    <t>担当者の職種・氏名</t>
    <rPh sb="0" eb="3">
      <t>タントウシャ</t>
    </rPh>
    <phoneticPr fontId="3"/>
  </si>
  <si>
    <t>感染症に係る業務継続計画</t>
    <phoneticPr fontId="3"/>
  </si>
  <si>
    <t>災害に係る業務継続計画</t>
    <phoneticPr fontId="3"/>
  </si>
  <si>
    <t>業務継続計画の
策定状況等</t>
    <phoneticPr fontId="3"/>
  </si>
  <si>
    <t>策定状況</t>
    <phoneticPr fontId="3"/>
  </si>
  <si>
    <t>計画の見直しに
ついて</t>
    <rPh sb="0" eb="2">
      <t>ケイカク</t>
    </rPh>
    <rPh sb="3" eb="5">
      <t>ミナオ</t>
    </rPh>
    <phoneticPr fontId="3"/>
  </si>
  <si>
    <t>見直しの
有無</t>
    <phoneticPr fontId="3"/>
  </si>
  <si>
    <t>見直しした
場合</t>
    <rPh sb="0" eb="2">
      <t>ミナオ</t>
    </rPh>
    <rPh sb="6" eb="8">
      <t>バアイ</t>
    </rPh>
    <phoneticPr fontId="3"/>
  </si>
  <si>
    <t>訓練の実施
について</t>
    <rPh sb="0" eb="2">
      <t>クンレン</t>
    </rPh>
    <rPh sb="3" eb="5">
      <t>ジッシ</t>
    </rPh>
    <phoneticPr fontId="3"/>
  </si>
  <si>
    <t>実施状況</t>
    <phoneticPr fontId="3"/>
  </si>
  <si>
    <t>（年</t>
    <phoneticPr fontId="3"/>
  </si>
  <si>
    <t>記録の有無</t>
    <rPh sb="0" eb="2">
      <t>キロク</t>
    </rPh>
    <rPh sb="3" eb="5">
      <t>ウム</t>
    </rPh>
    <phoneticPr fontId="3"/>
  </si>
  <si>
    <t>事故発生時の県・
市町村、家族への
連絡体制の整備有無</t>
    <rPh sb="25" eb="27">
      <t>ウム</t>
    </rPh>
    <phoneticPr fontId="6"/>
  </si>
  <si>
    <t>委員会の
構成員</t>
    <rPh sb="0" eb="3">
      <t>イインカイ</t>
    </rPh>
    <rPh sb="5" eb="8">
      <t>コウセイイン</t>
    </rPh>
    <phoneticPr fontId="6"/>
  </si>
  <si>
    <t>（４）衛生管理</t>
    <phoneticPr fontId="6"/>
  </si>
  <si>
    <t>（５）業務継続計画（ＢＣＰ）</t>
    <rPh sb="3" eb="5">
      <t>ギョウム</t>
    </rPh>
    <rPh sb="5" eb="7">
      <t>ケイゾク</t>
    </rPh>
    <rPh sb="7" eb="9">
      <t>ケイカク</t>
    </rPh>
    <phoneticPr fontId="3"/>
  </si>
  <si>
    <t>（６）事故発生の防止及び発生時の対応</t>
    <phoneticPr fontId="6"/>
  </si>
  <si>
    <t>（７）虐待の防止</t>
    <rPh sb="3" eb="5">
      <t>ギャクタイ</t>
    </rPh>
    <phoneticPr fontId="6"/>
  </si>
  <si>
    <t>（８）入浴の実施状況</t>
    <rPh sb="3" eb="5">
      <t>ニュウヨク</t>
    </rPh>
    <rPh sb="6" eb="8">
      <t>ジッシ</t>
    </rPh>
    <rPh sb="8" eb="10">
      <t>ジョウキョウ</t>
    </rPh>
    <phoneticPr fontId="6"/>
  </si>
  <si>
    <t>（10）クラブ活動の状況（直近1ヶ月）</t>
    <rPh sb="7" eb="9">
      <t>カツドウ</t>
    </rPh>
    <rPh sb="10" eb="12">
      <t>ジョウキョウ</t>
    </rPh>
    <rPh sb="13" eb="15">
      <t>チョッキン</t>
    </rPh>
    <rPh sb="17" eb="18">
      <t>ゲツ</t>
    </rPh>
    <phoneticPr fontId="6"/>
  </si>
  <si>
    <t>（13）生産活動・就労支援の実施活動及び授産活動の実施状況（生活介護（生産活動を行っていない施設を除く）、就労移行支援、就労継続支援を行う施設のみ）</t>
    <rPh sb="4" eb="6">
      <t>セイサン</t>
    </rPh>
    <rPh sb="6" eb="8">
      <t>カツドウ</t>
    </rPh>
    <rPh sb="9" eb="11">
      <t>シュウロウ</t>
    </rPh>
    <rPh sb="11" eb="13">
      <t>シエン</t>
    </rPh>
    <rPh sb="14" eb="16">
      <t>ジッシ</t>
    </rPh>
    <rPh sb="16" eb="18">
      <t>カツドウ</t>
    </rPh>
    <rPh sb="18" eb="19">
      <t>オヨ</t>
    </rPh>
    <rPh sb="20" eb="22">
      <t>ジュサン</t>
    </rPh>
    <rPh sb="22" eb="24">
      <t>カツドウ</t>
    </rPh>
    <rPh sb="25" eb="27">
      <t>ジッシ</t>
    </rPh>
    <rPh sb="27" eb="29">
      <t>ジョウキョウ</t>
    </rPh>
    <phoneticPr fontId="6"/>
  </si>
  <si>
    <t>（14）自立支援や日常生活充実のための取り組み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6"/>
  </si>
  <si>
    <t>（15）苦情解決への取り組み</t>
    <rPh sb="4" eb="6">
      <t>クジョウ</t>
    </rPh>
    <rPh sb="6" eb="8">
      <t>カイケツ</t>
    </rPh>
    <rPh sb="10" eb="11">
      <t>ト</t>
    </rPh>
    <rPh sb="12" eb="13">
      <t>ク</t>
    </rPh>
    <phoneticPr fontId="6"/>
  </si>
  <si>
    <t>(注)</t>
    <rPh sb="1" eb="2">
      <t>チュウ</t>
    </rPh>
    <phoneticPr fontId="6"/>
  </si>
  <si>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6" eb="88">
      <t>キニュウ</t>
    </rPh>
    <phoneticPr fontId="6"/>
  </si>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</sst>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67" x14ac:knownFonts="1">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11"/>
      <color theme="1"/>
      <name val="游ゴシック"/>
      <family val="2"/>
      <charset val="128"/>
      <scheme val="minor"/>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sz val="11"/>
      <name val="Yu Gothic UI"/>
      <family val="3"/>
      <charset val="128"/>
    </font>
    <font>
      <sz val="9"/>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26"/>
      <color indexed="81"/>
      <name val="Yu Gothic UI"/>
      <family val="3"/>
      <charset val="128"/>
    </font>
    <font>
      <b/>
      <sz val="26"/>
      <color indexed="81"/>
      <name val="Yu Gothic UI"/>
      <family val="3"/>
      <charset val="128"/>
    </font>
    <font>
      <b/>
      <sz val="9"/>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ＭＳ Ｐ明朝"/>
      <family val="1"/>
      <charset val="128"/>
    </font>
    <font>
      <b/>
      <sz val="10"/>
      <name val="ＭＳ ゴシック"/>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sz val="9"/>
      <color rgb="FF000000"/>
      <name val="Meiryo UI"/>
      <family val="3"/>
      <charset val="128"/>
    </font>
    <font>
      <sz val="11"/>
      <color rgb="FFFF0000"/>
      <name val="Yu Gothic UI"/>
      <family val="3"/>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
      <sz val="10.75"/>
      <color rgb="FFFF0000"/>
      <name val="Yu Gothic UI"/>
      <family val="3"/>
      <charset val="128"/>
    </font>
  </fonts>
  <fills count="11">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
      <patternFill patternType="solid">
        <fgColor rgb="FFFFFF99"/>
        <bgColor indexed="64"/>
      </patternFill>
    </fill>
    <fill>
      <patternFill patternType="solid">
        <fgColor theme="0"/>
        <bgColor indexed="64"/>
      </patternFill>
    </fill>
  </fills>
  <borders count="25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right style="thin">
        <color indexed="64"/>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right/>
      <top style="thin">
        <color indexed="64"/>
      </top>
      <bottom/>
      <diagonal style="thin">
        <color indexed="64"/>
      </diagonal>
    </border>
    <border diagonalDown="1">
      <left/>
      <right/>
      <top/>
      <bottom style="medium">
        <color indexed="64"/>
      </bottom>
      <diagonal style="thin">
        <color indexed="64"/>
      </diagonal>
    </border>
  </borders>
  <cellStyleXfs count="10">
    <xf numFmtId="0" fontId="0" fillId="0" borderId="0">
      <alignment vertical="center"/>
    </xf>
    <xf numFmtId="0" fontId="1" fillId="0" borderId="0"/>
    <xf numFmtId="38" fontId="9" fillId="0" borderId="0" applyFont="0" applyFill="0" applyBorder="0" applyAlignment="0" applyProtection="0">
      <alignment vertical="center"/>
    </xf>
    <xf numFmtId="0" fontId="16" fillId="0" borderId="0"/>
    <xf numFmtId="0" fontId="27" fillId="0" borderId="0"/>
    <xf numFmtId="0" fontId="27" fillId="0" borderId="0"/>
    <xf numFmtId="0" fontId="27" fillId="0" borderId="0"/>
    <xf numFmtId="0" fontId="31" fillId="0" borderId="0">
      <alignment vertical="center"/>
    </xf>
    <xf numFmtId="0" fontId="1" fillId="0" borderId="0"/>
    <xf numFmtId="0" fontId="7" fillId="0" borderId="0"/>
  </cellStyleXfs>
  <cellXfs count="2471">
    <xf numFmtId="0" fontId="0" fillId="0" borderId="0" xfId="0">
      <alignment vertical="center"/>
    </xf>
    <xf numFmtId="0" fontId="5" fillId="0" borderId="0" xfId="1" applyFont="1" applyAlignment="1" applyProtection="1">
      <alignment vertical="center"/>
      <protection hidden="1"/>
    </xf>
    <xf numFmtId="0" fontId="2" fillId="0" borderId="0" xfId="1" applyFont="1" applyAlignment="1" applyProtection="1">
      <alignment vertical="center"/>
      <protection hidden="1"/>
    </xf>
    <xf numFmtId="0" fontId="7" fillId="0" borderId="0" xfId="1" applyFont="1" applyAlignment="1" applyProtection="1">
      <alignment vertical="center"/>
      <protection hidden="1"/>
    </xf>
    <xf numFmtId="0" fontId="1" fillId="0" borderId="0" xfId="1"/>
    <xf numFmtId="0" fontId="10" fillId="0" borderId="0" xfId="1" applyNumberFormat="1" applyFont="1" applyAlignment="1" applyProtection="1">
      <alignment horizontal="center" vertical="center"/>
      <protection hidden="1"/>
    </xf>
    <xf numFmtId="0" fontId="11" fillId="0" borderId="0" xfId="1" applyNumberFormat="1" applyFont="1" applyAlignment="1" applyProtection="1">
      <alignment vertical="center"/>
      <protection hidden="1"/>
    </xf>
    <xf numFmtId="0" fontId="12" fillId="0" borderId="0" xfId="1" applyNumberFormat="1" applyFont="1" applyAlignment="1" applyProtection="1">
      <alignment vertical="center"/>
      <protection hidden="1"/>
    </xf>
    <xf numFmtId="0" fontId="12" fillId="0" borderId="0" xfId="1" applyNumberFormat="1" applyFont="1" applyAlignment="1" applyProtection="1">
      <alignment horizontal="center" vertical="center"/>
      <protection hidden="1"/>
    </xf>
    <xf numFmtId="0" fontId="10" fillId="0" borderId="0" xfId="1" applyNumberFormat="1" applyFont="1" applyAlignment="1" applyProtection="1">
      <alignment vertical="center"/>
      <protection hidden="1"/>
    </xf>
    <xf numFmtId="0" fontId="13" fillId="0" borderId="0" xfId="1" applyNumberFormat="1" applyFont="1" applyAlignment="1" applyProtection="1">
      <alignment vertical="center"/>
      <protection hidden="1"/>
    </xf>
    <xf numFmtId="0" fontId="13" fillId="0" borderId="0" xfId="1" applyNumberFormat="1" applyFont="1" applyAlignment="1" applyProtection="1">
      <alignment horizontal="right" vertical="center"/>
      <protection hidden="1"/>
    </xf>
    <xf numFmtId="0" fontId="14" fillId="0" borderId="0" xfId="3" applyFont="1" applyAlignment="1">
      <alignment vertical="center"/>
    </xf>
    <xf numFmtId="0" fontId="18" fillId="0" borderId="0" xfId="1" applyFont="1" applyAlignment="1" applyProtection="1">
      <alignment vertical="center"/>
      <protection hidden="1"/>
    </xf>
    <xf numFmtId="0" fontId="18" fillId="0" borderId="18"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20" fillId="0" borderId="0" xfId="1" applyFont="1" applyAlignment="1" applyProtection="1">
      <alignment vertical="center"/>
      <protection hidden="1"/>
    </xf>
    <xf numFmtId="0" fontId="18" fillId="0" borderId="0" xfId="1" applyFont="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0" borderId="0" xfId="1" applyFont="1" applyAlignment="1" applyProtection="1">
      <alignment horizontal="right" vertical="center"/>
      <protection hidden="1"/>
    </xf>
    <xf numFmtId="0" fontId="18" fillId="3" borderId="3" xfId="1" applyFont="1" applyFill="1" applyBorder="1" applyAlignment="1" applyProtection="1">
      <alignment vertical="center"/>
      <protection hidden="1"/>
    </xf>
    <xf numFmtId="0" fontId="18" fillId="3" borderId="7" xfId="1" applyFont="1" applyFill="1" applyBorder="1" applyAlignment="1" applyProtection="1">
      <alignment vertical="center"/>
      <protection hidden="1"/>
    </xf>
    <xf numFmtId="0" fontId="18" fillId="3" borderId="0" xfId="1" applyFont="1" applyFill="1" applyAlignment="1" applyProtection="1">
      <alignment vertical="center"/>
      <protection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vertical="center"/>
      <protection hidden="1"/>
    </xf>
    <xf numFmtId="0" fontId="18" fillId="3" borderId="49" xfId="1" applyFont="1" applyFill="1" applyBorder="1" applyAlignment="1" applyProtection="1">
      <alignment horizontal="center" vertical="center"/>
      <protection hidden="1"/>
    </xf>
    <xf numFmtId="0" fontId="20" fillId="0" borderId="0" xfId="1" applyFont="1" applyAlignment="1" applyProtection="1">
      <alignment horizontal="center" vertical="center"/>
      <protection hidden="1"/>
    </xf>
    <xf numFmtId="0" fontId="17" fillId="0" borderId="0" xfId="1" applyNumberFormat="1" applyFont="1" applyAlignment="1" applyProtection="1">
      <alignment horizontal="left" vertical="center"/>
      <protection hidden="1"/>
    </xf>
    <xf numFmtId="0" fontId="18" fillId="0" borderId="0" xfId="1" applyNumberFormat="1" applyFont="1" applyAlignment="1" applyProtection="1">
      <alignment vertical="center"/>
      <protection hidden="1"/>
    </xf>
    <xf numFmtId="0" fontId="20" fillId="0" borderId="0" xfId="1" applyNumberFormat="1" applyFont="1" applyAlignment="1" applyProtection="1">
      <alignment horizontal="left" vertical="center"/>
      <protection hidden="1"/>
    </xf>
    <xf numFmtId="0" fontId="18" fillId="0" borderId="18" xfId="1" applyNumberFormat="1" applyFont="1" applyBorder="1" applyAlignment="1" applyProtection="1">
      <alignment horizontal="center" vertical="center"/>
      <protection hidden="1"/>
    </xf>
    <xf numFmtId="0" fontId="18" fillId="0" borderId="21"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wrapText="1"/>
      <protection locked="0" hidden="1"/>
    </xf>
    <xf numFmtId="0" fontId="18" fillId="0" borderId="21" xfId="1" applyNumberFormat="1" applyFont="1" applyBorder="1" applyAlignment="1" applyProtection="1">
      <alignment horizontal="center" vertical="center" wrapText="1"/>
      <protection locked="0" hidden="1"/>
    </xf>
    <xf numFmtId="0" fontId="18" fillId="0" borderId="23" xfId="1" applyNumberFormat="1" applyFont="1" applyBorder="1" applyAlignment="1" applyProtection="1">
      <alignment horizontal="center" vertical="center"/>
      <protection hidden="1"/>
    </xf>
    <xf numFmtId="0" fontId="18" fillId="0" borderId="39"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41"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0" borderId="3"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46" xfId="1" applyNumberFormat="1" applyFont="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50"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20" fillId="0" borderId="18" xfId="1" applyNumberFormat="1" applyFont="1" applyBorder="1" applyAlignment="1" applyProtection="1">
      <alignment horizontal="left" vertical="center"/>
      <protection hidden="1"/>
    </xf>
    <xf numFmtId="0" fontId="18" fillId="0" borderId="59" xfId="1" applyNumberFormat="1" applyFont="1" applyBorder="1" applyAlignment="1" applyProtection="1">
      <alignment vertical="center"/>
      <protection hidden="1"/>
    </xf>
    <xf numFmtId="0" fontId="18" fillId="0" borderId="38" xfId="1" applyNumberFormat="1" applyFont="1" applyBorder="1" applyAlignment="1" applyProtection="1">
      <alignment vertical="center"/>
      <protection hidden="1"/>
    </xf>
    <xf numFmtId="0" fontId="18" fillId="0" borderId="60" xfId="1" applyNumberFormat="1" applyFont="1" applyBorder="1" applyAlignment="1" applyProtection="1">
      <alignment vertical="center"/>
      <protection hidden="1"/>
    </xf>
    <xf numFmtId="0" fontId="21" fillId="0" borderId="0" xfId="1" applyNumberFormat="1" applyFont="1" applyAlignment="1" applyProtection="1">
      <alignment horizontal="center" vertical="center"/>
      <protection hidden="1"/>
    </xf>
    <xf numFmtId="0" fontId="18" fillId="0" borderId="0" xfId="1" applyNumberFormat="1" applyFont="1" applyAlignment="1" applyProtection="1">
      <alignment horizontal="right"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1"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vertical="center"/>
      <protection hidden="1"/>
    </xf>
    <xf numFmtId="0" fontId="18" fillId="0" borderId="63"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vertical="center"/>
      <protection hidden="1"/>
    </xf>
    <xf numFmtId="0" fontId="18" fillId="3" borderId="42"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hidden="1"/>
    </xf>
    <xf numFmtId="0" fontId="18" fillId="3" borderId="0" xfId="1" applyNumberFormat="1" applyFont="1" applyFill="1" applyAlignment="1" applyProtection="1">
      <alignment horizontal="center" vertical="center"/>
      <protection hidden="1"/>
    </xf>
    <xf numFmtId="0" fontId="18" fillId="3" borderId="33"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vertical="center"/>
      <protection hidden="1"/>
    </xf>
    <xf numFmtId="0" fontId="18" fillId="0" borderId="8"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0" borderId="58" xfId="1" applyNumberFormat="1" applyFont="1" applyBorder="1" applyAlignment="1" applyProtection="1">
      <alignment horizontal="center" vertical="center"/>
      <protection hidden="1"/>
    </xf>
    <xf numFmtId="0" fontId="20" fillId="0" borderId="0" xfId="1" applyNumberFormat="1" applyFont="1" applyAlignment="1" applyProtection="1">
      <alignment horizontal="center" vertical="center"/>
      <protection hidden="1"/>
    </xf>
    <xf numFmtId="0" fontId="17" fillId="0" borderId="0" xfId="1" applyNumberFormat="1" applyFont="1" applyAlignment="1" applyProtection="1">
      <alignment vertical="center"/>
      <protection hidden="1"/>
    </xf>
    <xf numFmtId="0" fontId="18" fillId="3" borderId="0" xfId="1" applyNumberFormat="1" applyFont="1" applyFill="1" applyAlignment="1" applyProtection="1">
      <alignment horizontal="center" vertical="center"/>
      <protection locked="0" hidden="1"/>
    </xf>
    <xf numFmtId="0" fontId="18" fillId="4" borderId="10" xfId="1" applyNumberFormat="1" applyFont="1" applyFill="1" applyBorder="1" applyAlignment="1" applyProtection="1">
      <alignment vertical="center"/>
      <protection hidden="1"/>
    </xf>
    <xf numFmtId="0" fontId="18" fillId="4" borderId="11" xfId="1" applyNumberFormat="1" applyFont="1" applyFill="1" applyBorder="1" applyAlignment="1" applyProtection="1">
      <alignment vertical="center"/>
      <protection hidden="1"/>
    </xf>
    <xf numFmtId="0" fontId="18" fillId="0" borderId="38"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vertical="center"/>
      <protection hidden="1"/>
    </xf>
    <xf numFmtId="0" fontId="18" fillId="4" borderId="0" xfId="1" applyNumberFormat="1" applyFont="1" applyFill="1" applyAlignment="1" applyProtection="1">
      <alignment vertical="center"/>
      <protection hidden="1"/>
    </xf>
    <xf numFmtId="0" fontId="18" fillId="4" borderId="18" xfId="1" applyNumberFormat="1" applyFont="1" applyFill="1" applyBorder="1" applyAlignment="1" applyProtection="1">
      <alignment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22" fillId="0" borderId="0" xfId="1" applyNumberFormat="1" applyFont="1" applyAlignment="1" applyProtection="1">
      <alignment horizontal="center" vertical="center"/>
      <protection hidden="1"/>
    </xf>
    <xf numFmtId="0" fontId="18" fillId="0" borderId="0" xfId="1" applyNumberFormat="1" applyFont="1" applyAlignment="1" applyProtection="1">
      <alignment vertical="center"/>
      <protection locked="0" hidden="1"/>
    </xf>
    <xf numFmtId="0" fontId="18" fillId="3" borderId="18" xfId="1" applyNumberFormat="1" applyFont="1" applyFill="1" applyBorder="1" applyAlignment="1" applyProtection="1">
      <alignment horizontal="center" vertical="center"/>
      <protection hidden="1"/>
    </xf>
    <xf numFmtId="0" fontId="19" fillId="0" borderId="0" xfId="1" applyNumberFormat="1" applyFont="1" applyAlignment="1" applyProtection="1">
      <alignment vertical="center" wrapText="1"/>
      <protection hidden="1"/>
    </xf>
    <xf numFmtId="0" fontId="23" fillId="0" borderId="0" xfId="1" applyNumberFormat="1" applyFont="1" applyAlignment="1" applyProtection="1">
      <alignment vertical="center"/>
      <protection hidden="1"/>
    </xf>
    <xf numFmtId="0" fontId="19" fillId="0" borderId="0" xfId="1" applyNumberFormat="1" applyFont="1" applyAlignment="1" applyProtection="1">
      <alignment horizontal="left" vertical="center" wrapText="1"/>
      <protection hidden="1"/>
    </xf>
    <xf numFmtId="0" fontId="20" fillId="0" borderId="0" xfId="1" applyNumberFormat="1" applyFont="1" applyAlignment="1">
      <alignment vertical="center"/>
    </xf>
    <xf numFmtId="0" fontId="18" fillId="3" borderId="38" xfId="1" applyNumberFormat="1" applyFont="1" applyFill="1" applyBorder="1" applyAlignment="1" applyProtection="1">
      <alignment horizontal="center" vertical="center"/>
      <protection locked="0" hidden="1"/>
    </xf>
    <xf numFmtId="0" fontId="7" fillId="0" borderId="0" xfId="1" applyFont="1" applyProtection="1">
      <protection hidden="1"/>
    </xf>
    <xf numFmtId="0" fontId="18" fillId="4" borderId="17" xfId="1" applyNumberFormat="1" applyFont="1" applyFill="1" applyBorder="1" applyAlignment="1" applyProtection="1">
      <alignment horizontal="left" vertical="center"/>
      <protection hidden="1"/>
    </xf>
    <xf numFmtId="0" fontId="18" fillId="3" borderId="3" xfId="1" applyNumberFormat="1" applyFont="1" applyFill="1" applyBorder="1" applyAlignment="1" applyProtection="1">
      <alignment horizontal="center" vertical="center"/>
      <protection locked="0" hidden="1"/>
    </xf>
    <xf numFmtId="0" fontId="18" fillId="4"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hidden="1"/>
    </xf>
    <xf numFmtId="0" fontId="17" fillId="0" borderId="0" xfId="1" applyFont="1" applyAlignment="1" applyProtection="1">
      <alignment vertical="center"/>
      <protection hidden="1"/>
    </xf>
    <xf numFmtId="0" fontId="13" fillId="0" borderId="0" xfId="1" applyFont="1" applyAlignment="1" applyProtection="1">
      <alignment vertical="center"/>
      <protection hidden="1"/>
    </xf>
    <xf numFmtId="0" fontId="20" fillId="0" borderId="49" xfId="1" applyFont="1" applyBorder="1" applyAlignment="1" applyProtection="1">
      <alignment vertical="center"/>
      <protection hidden="1"/>
    </xf>
    <xf numFmtId="0" fontId="18" fillId="0" borderId="0" xfId="1" applyFont="1" applyAlignment="1" applyProtection="1">
      <alignment vertical="center"/>
      <protection hidden="1"/>
    </xf>
    <xf numFmtId="0" fontId="18" fillId="4" borderId="17" xfId="1" applyFont="1" applyFill="1" applyBorder="1" applyAlignment="1" applyProtection="1">
      <alignment vertical="center"/>
      <protection hidden="1"/>
    </xf>
    <xf numFmtId="0" fontId="18" fillId="4" borderId="18" xfId="1" applyFont="1" applyFill="1" applyBorder="1" applyAlignment="1" applyProtection="1">
      <alignment vertical="center"/>
      <protection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vertical="center"/>
      <protection hidden="1"/>
    </xf>
    <xf numFmtId="0" fontId="19" fillId="0" borderId="0" xfId="1" applyFont="1" applyAlignment="1" applyProtection="1">
      <alignment vertical="center" wrapText="1"/>
      <protection hidden="1"/>
    </xf>
    <xf numFmtId="0" fontId="18" fillId="0" borderId="4" xfId="1" applyFont="1" applyBorder="1" applyAlignment="1" applyProtection="1">
      <alignment horizontal="center" vertical="center"/>
      <protection locked="0" hidden="1"/>
    </xf>
    <xf numFmtId="0" fontId="18" fillId="3" borderId="64" xfId="1" applyFont="1" applyFill="1" applyBorder="1" applyAlignment="1" applyProtection="1">
      <alignment vertical="center"/>
      <protection locked="0" hidden="1"/>
    </xf>
    <xf numFmtId="0" fontId="18" fillId="0" borderId="7" xfId="1" applyFont="1" applyBorder="1" applyAlignment="1" applyProtection="1">
      <alignment horizontal="center" vertical="center"/>
      <protection locked="0" hidden="1"/>
    </xf>
    <xf numFmtId="0" fontId="18" fillId="3" borderId="7" xfId="1" applyFont="1" applyFill="1" applyBorder="1" applyAlignment="1" applyProtection="1">
      <alignment vertical="center"/>
      <protection locked="0" hidden="1"/>
    </xf>
    <xf numFmtId="0" fontId="18" fillId="0" borderId="8" xfId="1" applyFont="1" applyBorder="1" applyAlignment="1" applyProtection="1">
      <alignment horizontal="center" vertical="center"/>
      <protection locked="0" hidden="1"/>
    </xf>
    <xf numFmtId="0" fontId="18" fillId="3" borderId="57" xfId="1" applyFont="1" applyFill="1" applyBorder="1" applyAlignment="1" applyProtection="1">
      <alignment vertical="center"/>
      <protection locked="0" hidden="1"/>
    </xf>
    <xf numFmtId="0" fontId="18" fillId="0" borderId="49" xfId="1" applyFont="1" applyBorder="1" applyAlignment="1" applyProtection="1">
      <alignment horizontal="center" vertical="center"/>
      <protection locked="0" hidden="1"/>
    </xf>
    <xf numFmtId="0" fontId="18" fillId="3" borderId="49" xfId="1" applyFont="1" applyFill="1" applyBorder="1" applyAlignment="1" applyProtection="1">
      <alignment vertical="center"/>
      <protection locked="0" hidden="1"/>
    </xf>
    <xf numFmtId="0" fontId="18" fillId="0" borderId="56" xfId="1" applyFont="1" applyBorder="1" applyAlignment="1" applyProtection="1">
      <alignment horizontal="center" vertical="center"/>
      <protection locked="0" hidden="1"/>
    </xf>
    <xf numFmtId="0" fontId="18" fillId="0" borderId="0" xfId="1" applyFont="1" applyAlignment="1" applyProtection="1">
      <alignment vertical="center" wrapText="1"/>
      <protection hidden="1"/>
    </xf>
    <xf numFmtId="0" fontId="18" fillId="3" borderId="11" xfId="1" applyFont="1" applyFill="1" applyBorder="1" applyAlignment="1" applyProtection="1">
      <alignment horizontal="center" vertical="center"/>
      <protection hidden="1"/>
    </xf>
    <xf numFmtId="0" fontId="18" fillId="6" borderId="0" xfId="1" applyFont="1" applyFill="1" applyAlignment="1" applyProtection="1">
      <alignment vertical="center"/>
      <protection locked="0" hidden="1"/>
    </xf>
    <xf numFmtId="0" fontId="18" fillId="3" borderId="0" xfId="1" applyFont="1" applyFill="1" applyAlignment="1" applyProtection="1">
      <alignment vertical="center"/>
      <protection locked="0" hidden="1"/>
    </xf>
    <xf numFmtId="0" fontId="18" fillId="0" borderId="0" xfId="1" applyFont="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4" borderId="0" xfId="1" applyFont="1" applyFill="1" applyBorder="1" applyAlignment="1" applyProtection="1">
      <alignment vertical="center"/>
      <protection hidden="1"/>
    </xf>
    <xf numFmtId="0" fontId="18" fillId="0" borderId="0" xfId="1" applyFont="1" applyProtection="1">
      <protection hidden="1"/>
    </xf>
    <xf numFmtId="0" fontId="17" fillId="0" borderId="0" xfId="1" applyNumberFormat="1" applyFont="1" applyProtection="1">
      <protection hidden="1"/>
    </xf>
    <xf numFmtId="0" fontId="18" fillId="0" borderId="0" xfId="1" applyNumberFormat="1" applyFont="1" applyProtection="1">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locked="0" hidden="1"/>
    </xf>
    <xf numFmtId="0" fontId="18" fillId="0" borderId="0" xfId="1" applyNumberFormat="1" applyFont="1" applyAlignment="1" applyProtection="1">
      <alignment horizontal="right" vertical="center"/>
      <protection hidden="1"/>
    </xf>
    <xf numFmtId="0" fontId="18" fillId="7" borderId="85"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horizontal="right" vertical="center"/>
      <protection hidden="1"/>
    </xf>
    <xf numFmtId="0" fontId="18" fillId="7" borderId="86" xfId="1" applyNumberFormat="1" applyFont="1" applyFill="1" applyBorder="1" applyAlignment="1" applyProtection="1">
      <alignment horizontal="center" vertical="center"/>
      <protection hidden="1"/>
    </xf>
    <xf numFmtId="0" fontId="18" fillId="7" borderId="86" xfId="1" applyNumberFormat="1" applyFont="1" applyFill="1" applyBorder="1" applyAlignment="1" applyProtection="1">
      <alignment vertical="center"/>
      <protection locked="0" hidden="1"/>
    </xf>
    <xf numFmtId="0" fontId="18" fillId="7" borderId="87" xfId="1" applyNumberFormat="1" applyFont="1" applyFill="1" applyBorder="1" applyAlignment="1" applyProtection="1">
      <alignment horizontal="center" vertical="center"/>
      <protection hidden="1"/>
    </xf>
    <xf numFmtId="0" fontId="18" fillId="7" borderId="88" xfId="1" applyNumberFormat="1" applyFont="1" applyFill="1" applyBorder="1" applyAlignment="1" applyProtection="1">
      <alignment vertical="center"/>
      <protection hidden="1"/>
    </xf>
    <xf numFmtId="0" fontId="18" fillId="0" borderId="0" xfId="1" applyNumberFormat="1" applyFont="1" applyAlignment="1" applyProtection="1">
      <alignment horizontal="center" vertical="center" wrapText="1"/>
      <protection hidden="1"/>
    </xf>
    <xf numFmtId="0" fontId="20" fillId="0" borderId="0" xfId="1" applyNumberFormat="1" applyFont="1" applyProtection="1">
      <protection hidden="1"/>
    </xf>
    <xf numFmtId="0" fontId="18" fillId="0" borderId="0" xfId="1" applyNumberFormat="1" applyFont="1" applyAlignment="1" applyProtection="1">
      <alignment wrapText="1"/>
      <protection hidden="1"/>
    </xf>
    <xf numFmtId="0" fontId="20" fillId="0" borderId="0" xfId="1" applyNumberFormat="1" applyFont="1" applyAlignment="1" applyProtection="1">
      <alignment wrapText="1"/>
      <protection hidden="1"/>
    </xf>
    <xf numFmtId="0" fontId="28" fillId="0" borderId="0" xfId="5" applyFont="1" applyAlignment="1" applyProtection="1">
      <alignment vertical="center"/>
      <protection hidden="1"/>
    </xf>
    <xf numFmtId="0" fontId="28" fillId="0" borderId="0" xfId="1" applyFont="1" applyAlignment="1" applyProtection="1">
      <alignment vertical="center"/>
      <protection hidden="1"/>
    </xf>
    <xf numFmtId="0" fontId="29" fillId="0" borderId="0" xfId="5" applyFont="1" applyAlignment="1" applyProtection="1">
      <alignment vertical="center"/>
      <protection hidden="1"/>
    </xf>
    <xf numFmtId="0" fontId="17"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20"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17" xfId="5" applyNumberFormat="1" applyFont="1" applyBorder="1" applyAlignment="1" applyProtection="1">
      <alignment vertical="center"/>
      <protection hidden="1"/>
    </xf>
    <xf numFmtId="0" fontId="29" fillId="0" borderId="0" xfId="4" applyNumberFormat="1" applyFont="1" applyAlignment="1" applyProtection="1">
      <alignment horizontal="center" vertical="center"/>
      <protection hidden="1"/>
    </xf>
    <xf numFmtId="0" fontId="29" fillId="0" borderId="7" xfId="4" applyNumberFormat="1" applyFont="1" applyBorder="1" applyAlignment="1" applyProtection="1">
      <alignment vertical="center"/>
      <protection hidden="1"/>
    </xf>
    <xf numFmtId="0" fontId="29" fillId="0" borderId="42"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57" xfId="5" applyNumberFormat="1" applyFont="1" applyBorder="1" applyAlignment="1" applyProtection="1">
      <alignment vertical="center"/>
      <protection hidden="1"/>
    </xf>
    <xf numFmtId="0" fontId="29" fillId="0" borderId="49" xfId="4" applyNumberFormat="1" applyFont="1" applyBorder="1" applyAlignment="1" applyProtection="1">
      <alignment vertical="center"/>
      <protection hidden="1"/>
    </xf>
    <xf numFmtId="0" fontId="29" fillId="0" borderId="49" xfId="5" applyNumberFormat="1" applyFont="1" applyBorder="1" applyAlignment="1" applyProtection="1">
      <alignment vertical="center"/>
      <protection hidden="1"/>
    </xf>
    <xf numFmtId="0" fontId="29" fillId="3" borderId="48" xfId="4" applyNumberFormat="1" applyFont="1" applyFill="1" applyBorder="1" applyAlignment="1" applyProtection="1">
      <alignment horizontal="right" vertical="center" wrapText="1"/>
      <protection hidden="1"/>
    </xf>
    <xf numFmtId="0" fontId="29" fillId="3" borderId="49" xfId="4" applyNumberFormat="1" applyFont="1" applyFill="1" applyBorder="1" applyAlignment="1" applyProtection="1">
      <alignment horizontal="right" vertical="center"/>
      <protection hidden="1"/>
    </xf>
    <xf numFmtId="0" fontId="29" fillId="3" borderId="49" xfId="5" applyNumberFormat="1" applyFont="1" applyFill="1" applyBorder="1" applyAlignment="1" applyProtection="1">
      <alignment vertical="center"/>
      <protection hidden="1"/>
    </xf>
    <xf numFmtId="0" fontId="18" fillId="3" borderId="58" xfId="1" applyNumberFormat="1" applyFont="1" applyFill="1" applyBorder="1" applyAlignment="1" applyProtection="1">
      <alignment horizontal="left" vertical="center"/>
      <protection hidden="1"/>
    </xf>
    <xf numFmtId="0" fontId="29" fillId="0" borderId="36" xfId="1"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46" xfId="1" applyNumberFormat="1" applyFont="1" applyBorder="1" applyAlignment="1" applyProtection="1">
      <alignment horizontal="center" vertical="center"/>
      <protection hidden="1"/>
    </xf>
    <xf numFmtId="0" fontId="29" fillId="0" borderId="0" xfId="1" applyNumberFormat="1" applyFont="1" applyAlignment="1" applyProtection="1">
      <alignment horizontal="center" vertical="center"/>
      <protection hidden="1"/>
    </xf>
    <xf numFmtId="0" fontId="29" fillId="0" borderId="0" xfId="1" applyNumberFormat="1" applyFont="1" applyAlignment="1" applyProtection="1">
      <alignment vertical="center"/>
      <protection hidden="1"/>
    </xf>
    <xf numFmtId="0" fontId="7" fillId="0" borderId="0" xfId="7" applyFont="1">
      <alignment vertical="center"/>
    </xf>
    <xf numFmtId="0" fontId="18" fillId="0" borderId="0" xfId="7" applyFont="1">
      <alignment vertical="center"/>
    </xf>
    <xf numFmtId="0" fontId="44" fillId="0" borderId="0" xfId="7" applyFont="1">
      <alignment vertical="center"/>
    </xf>
    <xf numFmtId="0" fontId="46" fillId="0" borderId="0" xfId="7" applyFont="1">
      <alignment vertical="center"/>
    </xf>
    <xf numFmtId="0" fontId="17" fillId="0" borderId="0" xfId="7" applyNumberFormat="1" applyFont="1">
      <alignment vertical="center"/>
    </xf>
    <xf numFmtId="0" fontId="20" fillId="0" borderId="0" xfId="7" applyNumberFormat="1" applyFont="1">
      <alignment vertical="center"/>
    </xf>
    <xf numFmtId="0" fontId="19" fillId="0" borderId="0" xfId="7" applyNumberFormat="1" applyFont="1">
      <alignment vertical="center"/>
    </xf>
    <xf numFmtId="0" fontId="18" fillId="0" borderId="0" xfId="7" applyNumberFormat="1" applyFont="1">
      <alignment vertical="center"/>
    </xf>
    <xf numFmtId="0" fontId="20" fillId="0" borderId="0" xfId="7" applyNumberFormat="1" applyFont="1" applyAlignment="1">
      <alignment horizontal="center" vertical="center"/>
    </xf>
    <xf numFmtId="0" fontId="32" fillId="0" borderId="0" xfId="7" applyNumberFormat="1" applyFont="1">
      <alignment vertical="center"/>
    </xf>
    <xf numFmtId="0" fontId="33" fillId="0" borderId="0" xfId="7" applyNumberFormat="1" applyFont="1">
      <alignment vertical="center"/>
    </xf>
    <xf numFmtId="0" fontId="34" fillId="0" borderId="0" xfId="7" applyNumberFormat="1" applyFont="1">
      <alignment vertical="center"/>
    </xf>
    <xf numFmtId="0" fontId="18" fillId="0" borderId="7" xfId="7" applyNumberFormat="1" applyFont="1" applyBorder="1">
      <alignment vertical="center"/>
    </xf>
    <xf numFmtId="0" fontId="18" fillId="0" borderId="0" xfId="7" applyNumberFormat="1" applyFont="1" applyAlignment="1">
      <alignment horizontal="center" vertical="center"/>
    </xf>
    <xf numFmtId="0" fontId="18" fillId="3" borderId="0" xfId="7" applyNumberFormat="1" applyFont="1" applyFill="1" applyAlignment="1">
      <alignment horizontal="center" vertical="center"/>
    </xf>
    <xf numFmtId="0" fontId="18" fillId="0" borderId="0" xfId="7" applyNumberFormat="1" applyFont="1" applyAlignment="1">
      <alignment horizontal="left" vertical="center"/>
    </xf>
    <xf numFmtId="0" fontId="18" fillId="7" borderId="126" xfId="7" applyNumberFormat="1" applyFont="1" applyFill="1" applyBorder="1" applyAlignment="1">
      <alignment vertical="center" shrinkToFit="1"/>
    </xf>
    <xf numFmtId="0" fontId="18" fillId="7" borderId="127" xfId="7" applyNumberFormat="1" applyFont="1" applyFill="1" applyBorder="1" applyAlignment="1">
      <alignment vertical="center" shrinkToFit="1"/>
    </xf>
    <xf numFmtId="0" fontId="18" fillId="7" borderId="128" xfId="7" applyNumberFormat="1" applyFont="1" applyFill="1" applyBorder="1" applyAlignment="1">
      <alignment vertical="center" shrinkToFit="1"/>
    </xf>
    <xf numFmtId="0" fontId="18" fillId="7" borderId="129" xfId="7" applyNumberFormat="1" applyFont="1" applyFill="1" applyBorder="1" applyAlignment="1">
      <alignment vertical="center" shrinkToFit="1"/>
    </xf>
    <xf numFmtId="0" fontId="18" fillId="7" borderId="130" xfId="7" applyNumberFormat="1" applyFont="1" applyFill="1" applyBorder="1" applyAlignment="1">
      <alignment vertical="center" shrinkToFit="1"/>
    </xf>
    <xf numFmtId="0" fontId="18" fillId="7" borderId="131" xfId="7" applyNumberFormat="1" applyFont="1" applyFill="1" applyBorder="1" applyAlignment="1">
      <alignment vertical="center" shrinkToFit="1"/>
    </xf>
    <xf numFmtId="0" fontId="19" fillId="7" borderId="127" xfId="7" applyNumberFormat="1" applyFont="1" applyFill="1" applyBorder="1" applyAlignment="1">
      <alignment vertical="center" shrinkToFit="1"/>
    </xf>
    <xf numFmtId="0" fontId="19" fillId="7" borderId="132" xfId="7" applyNumberFormat="1" applyFont="1" applyFill="1" applyBorder="1" applyAlignment="1">
      <alignment vertical="center" shrinkToFit="1"/>
    </xf>
    <xf numFmtId="0" fontId="35" fillId="0" borderId="147" xfId="7" applyNumberFormat="1" applyFont="1" applyBorder="1" applyAlignment="1">
      <alignment horizontal="center" vertical="center"/>
    </xf>
    <xf numFmtId="0" fontId="35" fillId="0" borderId="8" xfId="7" applyNumberFormat="1" applyFont="1" applyBorder="1" applyAlignment="1">
      <alignment horizontal="center" vertical="center"/>
    </xf>
    <xf numFmtId="0" fontId="19" fillId="7" borderId="151" xfId="7" applyNumberFormat="1" applyFont="1" applyFill="1" applyBorder="1" applyAlignment="1">
      <alignment horizontal="center" vertical="center"/>
    </xf>
    <xf numFmtId="0" fontId="19" fillId="7" borderId="152" xfId="7" applyNumberFormat="1" applyFont="1" applyFill="1" applyBorder="1" applyAlignment="1">
      <alignment horizontal="center" vertical="center"/>
    </xf>
    <xf numFmtId="0" fontId="19" fillId="7" borderId="153" xfId="7" applyNumberFormat="1" applyFont="1" applyFill="1" applyBorder="1" applyAlignment="1">
      <alignment horizontal="center" vertical="center"/>
    </xf>
    <xf numFmtId="0" fontId="19" fillId="7" borderId="154" xfId="7" applyNumberFormat="1" applyFont="1" applyFill="1" applyBorder="1" applyAlignment="1">
      <alignment horizontal="center" vertical="center"/>
    </xf>
    <xf numFmtId="0" fontId="19" fillId="7" borderId="155" xfId="7" applyNumberFormat="1" applyFont="1" applyFill="1" applyBorder="1" applyAlignment="1">
      <alignment horizontal="center" vertical="center"/>
    </xf>
    <xf numFmtId="0" fontId="19" fillId="7" borderId="156" xfId="7" applyNumberFormat="1" applyFont="1" applyFill="1" applyBorder="1" applyAlignment="1">
      <alignment horizontal="center" vertical="center"/>
    </xf>
    <xf numFmtId="0" fontId="19" fillId="7" borderId="111" xfId="7" applyNumberFormat="1" applyFont="1" applyFill="1" applyBorder="1" applyAlignment="1">
      <alignment horizontal="center" vertical="center"/>
    </xf>
    <xf numFmtId="0" fontId="19" fillId="7" borderId="157" xfId="7" applyNumberFormat="1" applyFont="1" applyFill="1" applyBorder="1" applyAlignment="1">
      <alignment horizontal="center" vertical="center"/>
    </xf>
    <xf numFmtId="0" fontId="19" fillId="7" borderId="110" xfId="7" applyNumberFormat="1" applyFont="1" applyFill="1" applyBorder="1" applyAlignment="1">
      <alignment horizontal="center" vertical="center"/>
    </xf>
    <xf numFmtId="0" fontId="19" fillId="7" borderId="112" xfId="7" applyNumberFormat="1" applyFont="1" applyFill="1" applyBorder="1" applyAlignment="1">
      <alignment horizontal="center" vertical="center"/>
    </xf>
    <xf numFmtId="0" fontId="19" fillId="7" borderId="158" xfId="7" applyNumberFormat="1" applyFont="1" applyFill="1" applyBorder="1" applyAlignment="1">
      <alignment horizontal="center" vertical="center"/>
    </xf>
    <xf numFmtId="0" fontId="19" fillId="7" borderId="137" xfId="7" applyNumberFormat="1" applyFont="1" applyFill="1" applyBorder="1" applyAlignment="1">
      <alignment horizontal="center" vertical="center"/>
    </xf>
    <xf numFmtId="0" fontId="38" fillId="0" borderId="0" xfId="7" applyNumberFormat="1" applyFont="1" applyAlignment="1">
      <alignment vertical="center" wrapText="1"/>
    </xf>
    <xf numFmtId="0" fontId="33" fillId="0" borderId="0" xfId="7" applyNumberFormat="1" applyFont="1" applyAlignment="1">
      <alignment vertical="center" wrapText="1"/>
    </xf>
    <xf numFmtId="0" fontId="39" fillId="0" borderId="0" xfId="7" applyNumberFormat="1" applyFont="1" applyAlignment="1">
      <alignment vertical="center" wrapText="1"/>
    </xf>
    <xf numFmtId="0" fontId="40" fillId="0" borderId="0" xfId="7" applyNumberFormat="1" applyFont="1">
      <alignment vertical="center"/>
    </xf>
    <xf numFmtId="0" fontId="41" fillId="0" borderId="0" xfId="7" applyNumberFormat="1" applyFont="1">
      <alignment vertical="center"/>
    </xf>
    <xf numFmtId="0" fontId="46" fillId="0" borderId="0" xfId="7" applyNumberFormat="1" applyFont="1">
      <alignment vertical="center"/>
    </xf>
    <xf numFmtId="0" fontId="46" fillId="0" borderId="0" xfId="7" applyNumberFormat="1" applyFont="1" applyAlignment="1">
      <alignment horizontal="left" vertical="center"/>
    </xf>
    <xf numFmtId="0" fontId="47" fillId="0" borderId="0" xfId="7" applyNumberFormat="1" applyFont="1">
      <alignment vertical="center"/>
    </xf>
    <xf numFmtId="0" fontId="46" fillId="0" borderId="173" xfId="7" applyNumberFormat="1" applyFont="1" applyBorder="1" applyAlignment="1">
      <alignment vertical="center" shrinkToFit="1"/>
    </xf>
    <xf numFmtId="0" fontId="46" fillId="0" borderId="127" xfId="7" applyNumberFormat="1" applyFont="1" applyBorder="1" applyAlignment="1">
      <alignment vertical="center" shrinkToFit="1"/>
    </xf>
    <xf numFmtId="0" fontId="46" fillId="0" borderId="128" xfId="7" applyNumberFormat="1" applyFont="1" applyBorder="1" applyAlignment="1">
      <alignment vertical="center" shrinkToFit="1"/>
    </xf>
    <xf numFmtId="0" fontId="46" fillId="0" borderId="129" xfId="7" applyNumberFormat="1" applyFont="1" applyBorder="1" applyAlignment="1">
      <alignment vertical="center" shrinkToFit="1"/>
    </xf>
    <xf numFmtId="0" fontId="46" fillId="0" borderId="130" xfId="7" applyNumberFormat="1" applyFont="1" applyBorder="1" applyAlignment="1">
      <alignment vertical="center" shrinkToFit="1"/>
    </xf>
    <xf numFmtId="0" fontId="46" fillId="0" borderId="131" xfId="7" applyNumberFormat="1" applyFont="1" applyBorder="1" applyAlignment="1">
      <alignment vertical="center" shrinkToFit="1"/>
    </xf>
    <xf numFmtId="0" fontId="47" fillId="0" borderId="127" xfId="7" applyNumberFormat="1" applyFont="1" applyBorder="1" applyAlignment="1">
      <alignment vertical="center" shrinkToFit="1"/>
    </xf>
    <xf numFmtId="0" fontId="47" fillId="0" borderId="174" xfId="7" applyNumberFormat="1" applyFont="1" applyBorder="1" applyAlignment="1">
      <alignment vertical="center" shrinkToFit="1"/>
    </xf>
    <xf numFmtId="0" fontId="47" fillId="0" borderId="101"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79" xfId="7" applyNumberFormat="1" applyFont="1" applyBorder="1">
      <alignment vertical="center"/>
    </xf>
    <xf numFmtId="0" fontId="47" fillId="0" borderId="180" xfId="7" applyNumberFormat="1" applyFont="1" applyBorder="1">
      <alignment vertical="center"/>
    </xf>
    <xf numFmtId="0" fontId="47" fillId="0" borderId="181" xfId="7" applyNumberFormat="1" applyFont="1" applyBorder="1">
      <alignment vertical="center"/>
    </xf>
    <xf numFmtId="0" fontId="47" fillId="0" borderId="182" xfId="7" applyNumberFormat="1" applyFont="1" applyBorder="1">
      <alignment vertical="center"/>
    </xf>
    <xf numFmtId="0" fontId="47" fillId="0" borderId="183" xfId="7" applyNumberFormat="1" applyFont="1" applyBorder="1">
      <alignment vertical="center"/>
    </xf>
    <xf numFmtId="0" fontId="47" fillId="0" borderId="184" xfId="7" applyNumberFormat="1" applyFont="1" applyBorder="1">
      <alignment vertical="center"/>
    </xf>
    <xf numFmtId="0" fontId="47" fillId="0" borderId="185" xfId="7" applyNumberFormat="1" applyFont="1" applyBorder="1">
      <alignment vertical="center"/>
    </xf>
    <xf numFmtId="0" fontId="47" fillId="0" borderId="186" xfId="7" applyNumberFormat="1" applyFont="1" applyBorder="1" applyAlignment="1">
      <alignment horizontal="center" vertical="center"/>
    </xf>
    <xf numFmtId="0" fontId="47" fillId="0" borderId="187" xfId="7" applyNumberFormat="1" applyFont="1" applyBorder="1" applyAlignment="1">
      <alignment horizontal="right" vertical="center"/>
    </xf>
    <xf numFmtId="0" fontId="47" fillId="0" borderId="188" xfId="7" applyNumberFormat="1" applyFont="1" applyBorder="1">
      <alignment vertical="center"/>
    </xf>
    <xf numFmtId="0" fontId="47" fillId="0" borderId="141" xfId="7" applyNumberFormat="1" applyFont="1" applyBorder="1" applyAlignment="1">
      <alignment horizontal="left" vertical="center"/>
    </xf>
    <xf numFmtId="0" fontId="47" fillId="0" borderId="20" xfId="7" applyNumberFormat="1" applyFont="1" applyBorder="1">
      <alignment vertical="center"/>
    </xf>
    <xf numFmtId="0" fontId="19" fillId="0" borderId="189" xfId="7" applyNumberFormat="1" applyFont="1" applyBorder="1" applyAlignment="1">
      <alignment horizontal="center" vertical="center"/>
    </xf>
    <xf numFmtId="0" fontId="47" fillId="0" borderId="190" xfId="7" applyNumberFormat="1" applyFont="1" applyBorder="1" applyAlignment="1">
      <alignment horizontal="right" vertical="center"/>
    </xf>
    <xf numFmtId="0" fontId="47" fillId="0" borderId="121" xfId="7" applyNumberFormat="1" applyFont="1" applyBorder="1">
      <alignment vertical="center"/>
    </xf>
    <xf numFmtId="0" fontId="47" fillId="0" borderId="122" xfId="7" applyNumberFormat="1" applyFont="1" applyBorder="1" applyAlignment="1">
      <alignment horizontal="left" vertical="center"/>
    </xf>
    <xf numFmtId="0" fontId="47" fillId="0" borderId="191" xfId="7" applyNumberFormat="1" applyFont="1" applyBorder="1" applyAlignment="1">
      <alignment horizontal="center" vertical="center"/>
    </xf>
    <xf numFmtId="0" fontId="47" fillId="0" borderId="192" xfId="7" applyNumberFormat="1" applyFont="1" applyBorder="1" applyAlignment="1">
      <alignment horizontal="right" vertical="center"/>
    </xf>
    <xf numFmtId="0" fontId="47" fillId="0" borderId="134" xfId="7" applyNumberFormat="1" applyFont="1" applyBorder="1">
      <alignment vertical="center"/>
    </xf>
    <xf numFmtId="0" fontId="47" fillId="0" borderId="135" xfId="7" applyNumberFormat="1" applyFont="1" applyBorder="1" applyAlignment="1">
      <alignment horizontal="left" vertical="center"/>
    </xf>
    <xf numFmtId="0" fontId="49" fillId="0" borderId="0" xfId="7" applyNumberFormat="1" applyFont="1" applyAlignment="1">
      <alignment vertical="top" wrapText="1"/>
    </xf>
    <xf numFmtId="0" fontId="46" fillId="0" borderId="0" xfId="7" applyNumberFormat="1" applyFont="1" applyAlignment="1">
      <alignment vertical="center"/>
    </xf>
    <xf numFmtId="0" fontId="18" fillId="0" borderId="0" xfId="1" applyFont="1" applyAlignment="1" applyProtection="1">
      <alignment horizontal="center" vertical="center"/>
      <protection locked="0" hidden="1"/>
    </xf>
    <xf numFmtId="0" fontId="18" fillId="0" borderId="0" xfId="1" applyNumberFormat="1" applyFont="1" applyAlignment="1" applyProtection="1">
      <alignment horizontal="center" vertical="center"/>
      <protection locked="0" hidden="1"/>
    </xf>
    <xf numFmtId="0" fontId="18" fillId="3" borderId="11" xfId="1" applyFont="1" applyFill="1" applyBorder="1" applyAlignment="1" applyProtection="1">
      <alignment vertical="center"/>
      <protection hidden="1"/>
    </xf>
    <xf numFmtId="0" fontId="29" fillId="3" borderId="11" xfId="5" applyFont="1" applyFill="1" applyBorder="1" applyAlignment="1" applyProtection="1">
      <alignment vertical="center"/>
      <protection hidden="1"/>
    </xf>
    <xf numFmtId="0" fontId="18" fillId="3" borderId="16" xfId="1" applyFont="1" applyFill="1" applyBorder="1" applyAlignment="1" applyProtection="1">
      <alignment vertical="center"/>
      <protection hidden="1"/>
    </xf>
    <xf numFmtId="0" fontId="18" fillId="0" borderId="0" xfId="1" applyFont="1" applyAlignment="1" applyProtection="1">
      <alignment vertical="center" wrapText="1"/>
      <protection locked="0" hidden="1"/>
    </xf>
    <xf numFmtId="0" fontId="18" fillId="0" borderId="0" xfId="1" applyNumberFormat="1" applyFont="1" applyAlignment="1" applyProtection="1">
      <alignment vertical="center" wrapText="1"/>
      <protection hidden="1"/>
    </xf>
    <xf numFmtId="0" fontId="29" fillId="3" borderId="11" xfId="4" applyNumberFormat="1" applyFont="1" applyFill="1" applyBorder="1" applyAlignment="1" applyProtection="1">
      <alignment horizontal="right" vertical="center" wrapText="1"/>
      <protection hidden="1"/>
    </xf>
    <xf numFmtId="0" fontId="29" fillId="3" borderId="11" xfId="4" applyNumberFormat="1" applyFont="1" applyFill="1" applyBorder="1" applyAlignment="1" applyProtection="1">
      <alignment horizontal="right" vertical="center"/>
      <protection hidden="1"/>
    </xf>
    <xf numFmtId="0" fontId="18" fillId="3" borderId="11" xfId="1" applyNumberFormat="1" applyFont="1" applyFill="1" applyBorder="1" applyAlignment="1" applyProtection="1">
      <alignment vertical="center"/>
      <protection hidden="1"/>
    </xf>
    <xf numFmtId="0" fontId="29" fillId="3" borderId="11" xfId="5" applyNumberFormat="1" applyFont="1" applyFill="1" applyBorder="1" applyAlignment="1" applyProtection="1">
      <alignment vertical="center"/>
      <protection hidden="1"/>
    </xf>
    <xf numFmtId="0" fontId="18" fillId="5" borderId="11" xfId="1" applyNumberFormat="1" applyFont="1" applyFill="1" applyBorder="1" applyAlignment="1" applyProtection="1">
      <alignment horizontal="left" vertical="center"/>
      <protection hidden="1"/>
    </xf>
    <xf numFmtId="0" fontId="18" fillId="3" borderId="16" xfId="1" applyNumberFormat="1" applyFont="1" applyFill="1" applyBorder="1" applyAlignment="1" applyProtection="1">
      <alignment vertical="center"/>
      <protection hidden="1"/>
    </xf>
    <xf numFmtId="0" fontId="18" fillId="0" borderId="0" xfId="1" applyNumberFormat="1" applyFont="1" applyAlignment="1" applyProtection="1">
      <alignment vertical="center" wrapText="1"/>
      <protection locked="0" hidden="1"/>
    </xf>
    <xf numFmtId="0" fontId="18" fillId="0" borderId="0" xfId="1" applyNumberFormat="1" applyFont="1" applyAlignment="1" applyProtection="1">
      <alignment horizontal="center" vertical="center" wrapText="1"/>
      <protection locked="0" hidden="1"/>
    </xf>
    <xf numFmtId="0" fontId="7" fillId="0" borderId="0" xfId="1" applyFont="1" applyAlignment="1" applyProtection="1">
      <alignment horizontal="center" vertical="center"/>
      <protection hidden="1"/>
    </xf>
    <xf numFmtId="0" fontId="18" fillId="0" borderId="49" xfId="1" applyFont="1" applyBorder="1" applyAlignment="1" applyProtection="1">
      <alignment vertical="center"/>
      <protection hidden="1"/>
    </xf>
    <xf numFmtId="0" fontId="18" fillId="0" borderId="0" xfId="1" applyFont="1" applyAlignment="1" applyProtection="1">
      <alignment horizontal="left" vertical="center"/>
      <protection hidden="1"/>
    </xf>
    <xf numFmtId="0" fontId="18" fillId="3" borderId="2" xfId="1" applyFont="1" applyFill="1" applyBorder="1" applyAlignment="1" applyProtection="1">
      <alignment vertical="center"/>
      <protection hidden="1"/>
    </xf>
    <xf numFmtId="0" fontId="18" fillId="3" borderId="38" xfId="1" applyFont="1" applyFill="1" applyBorder="1" applyAlignment="1" applyProtection="1">
      <alignment vertical="center"/>
      <protection hidden="1"/>
    </xf>
    <xf numFmtId="0" fontId="18" fillId="3" borderId="0" xfId="1" applyFont="1" applyFill="1" applyAlignment="1" applyProtection="1">
      <alignment horizontal="center" vertical="center"/>
      <protection locked="0" hidden="1"/>
    </xf>
    <xf numFmtId="0" fontId="18" fillId="3" borderId="6" xfId="1" applyFont="1" applyFill="1" applyBorder="1" applyAlignment="1" applyProtection="1">
      <alignment vertical="center"/>
      <protection locked="0" hidden="1"/>
    </xf>
    <xf numFmtId="0" fontId="18" fillId="3" borderId="42" xfId="1" applyFont="1" applyFill="1" applyBorder="1" applyAlignment="1" applyProtection="1">
      <alignment vertical="center"/>
      <protection hidden="1"/>
    </xf>
    <xf numFmtId="0" fontId="18" fillId="3" borderId="54" xfId="1" applyFont="1" applyFill="1" applyBorder="1" applyAlignment="1" applyProtection="1">
      <alignment vertical="center"/>
      <protection hidden="1"/>
    </xf>
    <xf numFmtId="0" fontId="18" fillId="0" borderId="0" xfId="1" applyFont="1" applyAlignment="1" applyProtection="1">
      <alignment vertical="center"/>
      <protection locked="0" hidden="1"/>
    </xf>
    <xf numFmtId="0" fontId="18" fillId="0" borderId="51" xfId="1" applyNumberFormat="1" applyFont="1" applyBorder="1" applyAlignment="1" applyProtection="1">
      <alignment vertical="center"/>
      <protection hidden="1"/>
    </xf>
    <xf numFmtId="0" fontId="18" fillId="0" borderId="27" xfId="1" applyNumberFormat="1" applyFont="1" applyBorder="1" applyAlignment="1" applyProtection="1">
      <alignment vertical="center"/>
      <protection hidden="1"/>
    </xf>
    <xf numFmtId="0" fontId="18" fillId="0" borderId="61" xfId="1" applyNumberFormat="1" applyFont="1" applyBorder="1" applyAlignment="1" applyProtection="1">
      <alignment vertical="center"/>
      <protection hidden="1"/>
    </xf>
    <xf numFmtId="0" fontId="18" fillId="0" borderId="17" xfId="1" applyNumberFormat="1" applyFont="1" applyBorder="1" applyAlignment="1" applyProtection="1">
      <alignment vertical="center"/>
      <protection hidden="1"/>
    </xf>
    <xf numFmtId="0" fontId="18" fillId="0" borderId="33" xfId="1" applyNumberFormat="1" applyFont="1" applyBorder="1" applyAlignment="1" applyProtection="1">
      <alignment vertical="center"/>
      <protection hidden="1"/>
    </xf>
    <xf numFmtId="0" fontId="18" fillId="0" borderId="17"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protection locked="0" hidden="1"/>
    </xf>
    <xf numFmtId="0" fontId="18" fillId="0" borderId="33"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wrapText="1"/>
      <protection hidden="1"/>
    </xf>
    <xf numFmtId="0" fontId="18" fillId="0" borderId="52"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locked="0" hidden="1"/>
    </xf>
    <xf numFmtId="0" fontId="18" fillId="0" borderId="36" xfId="1" applyNumberFormat="1" applyFont="1" applyBorder="1" applyAlignment="1" applyProtection="1">
      <alignment horizontal="left" vertical="center" wrapText="1"/>
      <protection hidden="1"/>
    </xf>
    <xf numFmtId="0" fontId="18" fillId="0" borderId="41" xfId="1" applyNumberFormat="1" applyFont="1" applyBorder="1" applyAlignment="1" applyProtection="1">
      <alignment vertical="center"/>
      <protection hidden="1"/>
    </xf>
    <xf numFmtId="0" fontId="18" fillId="0" borderId="53" xfId="1" applyNumberFormat="1" applyFont="1" applyBorder="1" applyAlignment="1" applyProtection="1">
      <alignment vertical="center"/>
      <protection hidden="1"/>
    </xf>
    <xf numFmtId="0" fontId="18" fillId="0" borderId="3" xfId="1" applyNumberFormat="1" applyFont="1" applyBorder="1" applyAlignment="1" applyProtection="1">
      <alignment vertical="center"/>
      <protection hidden="1"/>
    </xf>
    <xf numFmtId="0" fontId="18" fillId="0" borderId="3" xfId="1" applyNumberFormat="1" applyFont="1" applyBorder="1" applyAlignment="1" applyProtection="1">
      <alignment horizontal="left" vertical="center" wrapText="1"/>
      <protection hidden="1"/>
    </xf>
    <xf numFmtId="0" fontId="18" fillId="0" borderId="54" xfId="1" applyNumberFormat="1" applyFont="1" applyBorder="1" applyAlignment="1" applyProtection="1">
      <alignment vertical="center"/>
      <protection hidden="1"/>
    </xf>
    <xf numFmtId="0" fontId="18" fillId="3" borderId="27" xfId="1" applyNumberFormat="1" applyFont="1" applyFill="1" applyBorder="1" applyAlignment="1" applyProtection="1">
      <alignment vertical="center"/>
      <protection hidden="1"/>
    </xf>
    <xf numFmtId="0" fontId="18" fillId="3" borderId="27" xfId="1" applyNumberFormat="1" applyFont="1" applyFill="1" applyBorder="1" applyAlignment="1" applyProtection="1">
      <alignment horizontal="center" vertical="center"/>
      <protection hidden="1"/>
    </xf>
    <xf numFmtId="0" fontId="18" fillId="3" borderId="61"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3" borderId="38"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vertical="center"/>
      <protection locked="0" hidden="1"/>
    </xf>
    <xf numFmtId="0" fontId="18" fillId="3" borderId="41" xfId="1" applyNumberFormat="1" applyFont="1" applyFill="1" applyBorder="1" applyAlignment="1" applyProtection="1">
      <alignment vertical="center"/>
      <protection hidden="1"/>
    </xf>
    <xf numFmtId="0" fontId="18" fillId="3" borderId="17" xfId="1" applyNumberFormat="1" applyFont="1" applyFill="1" applyBorder="1" applyAlignment="1" applyProtection="1">
      <alignment vertical="center"/>
      <protection hidden="1"/>
    </xf>
    <xf numFmtId="0" fontId="18" fillId="3" borderId="33" xfId="1" applyNumberFormat="1" applyFont="1" applyFill="1" applyBorder="1" applyAlignment="1" applyProtection="1">
      <alignment vertical="center"/>
      <protection locked="0" hidden="1"/>
    </xf>
    <xf numFmtId="0" fontId="18" fillId="3" borderId="7" xfId="1" applyNumberFormat="1" applyFont="1" applyFill="1" applyBorder="1" applyAlignment="1" applyProtection="1">
      <alignment vertical="center"/>
      <protection locked="0" hidden="1"/>
    </xf>
    <xf numFmtId="0" fontId="18" fillId="3" borderId="35" xfId="1" applyNumberFormat="1" applyFont="1" applyFill="1" applyBorder="1" applyAlignment="1" applyProtection="1">
      <alignment vertical="center"/>
      <protection hidden="1"/>
    </xf>
    <xf numFmtId="0" fontId="18" fillId="0" borderId="7" xfId="1" applyNumberFormat="1" applyFont="1" applyBorder="1" applyAlignment="1" applyProtection="1">
      <alignment vertical="center"/>
      <protection hidden="1"/>
    </xf>
    <xf numFmtId="0" fontId="18" fillId="0" borderId="49" xfId="1" applyNumberFormat="1" applyFont="1" applyBorder="1" applyAlignment="1" applyProtection="1">
      <alignment vertical="center"/>
      <protection hidden="1"/>
    </xf>
    <xf numFmtId="0" fontId="18" fillId="0" borderId="0" xfId="1" applyNumberFormat="1" applyFont="1" applyAlignment="1" applyProtection="1">
      <alignment vertical="top" wrapText="1"/>
      <protection locked="0" hidden="1"/>
    </xf>
    <xf numFmtId="0" fontId="29" fillId="3" borderId="7" xfId="5" applyFont="1" applyFill="1" applyBorder="1" applyAlignment="1" applyProtection="1">
      <alignment vertical="center"/>
      <protection hidden="1"/>
    </xf>
    <xf numFmtId="0" fontId="18" fillId="5" borderId="0" xfId="1" applyFont="1" applyFill="1" applyAlignment="1" applyProtection="1">
      <alignment vertical="center" wrapText="1"/>
      <protection hidden="1"/>
    </xf>
    <xf numFmtId="0" fontId="18" fillId="3" borderId="0" xfId="1" applyFont="1" applyFill="1" applyAlignment="1" applyProtection="1">
      <alignment horizontal="left" vertical="center"/>
      <protection hidden="1"/>
    </xf>
    <xf numFmtId="0" fontId="18" fillId="5" borderId="6" xfId="1"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29" fillId="3" borderId="49" xfId="5" applyFont="1" applyFill="1" applyBorder="1" applyAlignment="1" applyProtection="1">
      <alignment vertical="center"/>
      <protection hidden="1"/>
    </xf>
    <xf numFmtId="0" fontId="18" fillId="0" borderId="0" xfId="1" applyFont="1" applyAlignment="1" applyProtection="1">
      <alignment vertical="center" wrapText="1" shrinkToFit="1"/>
      <protection hidden="1"/>
    </xf>
    <xf numFmtId="0" fontId="29" fillId="3" borderId="0" xfId="5" applyFont="1" applyFill="1" applyAlignment="1" applyProtection="1">
      <alignment vertical="center"/>
      <protection hidden="1"/>
    </xf>
    <xf numFmtId="0" fontId="18" fillId="3" borderId="11" xfId="1" applyNumberFormat="1" applyFont="1" applyFill="1" applyBorder="1"/>
    <xf numFmtId="0" fontId="18" fillId="3" borderId="12" xfId="1" applyNumberFormat="1" applyFont="1" applyFill="1" applyBorder="1" applyAlignment="1" applyProtection="1">
      <alignment vertical="center"/>
      <protection hidden="1"/>
    </xf>
    <xf numFmtId="0" fontId="18" fillId="5" borderId="11" xfId="1"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8" fillId="3" borderId="7" xfId="1" applyNumberFormat="1" applyFont="1" applyFill="1" applyBorder="1"/>
    <xf numFmtId="0" fontId="18" fillId="3" borderId="8" xfId="1"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protection hidden="1"/>
    </xf>
    <xf numFmtId="0" fontId="22" fillId="0" borderId="0" xfId="1" applyNumberFormat="1" applyFont="1" applyAlignment="1" applyProtection="1">
      <alignment vertical="center"/>
      <protection hidden="1"/>
    </xf>
    <xf numFmtId="0" fontId="18" fillId="5" borderId="13" xfId="1" applyNumberFormat="1" applyFont="1" applyFill="1" applyBorder="1" applyAlignment="1" applyProtection="1">
      <alignment vertical="center" wrapText="1"/>
      <protection hidden="1"/>
    </xf>
    <xf numFmtId="0" fontId="18" fillId="5" borderId="11" xfId="1" applyNumberFormat="1" applyFont="1" applyFill="1" applyBorder="1" applyAlignment="1">
      <alignment vertical="center"/>
    </xf>
    <xf numFmtId="0" fontId="18" fillId="5" borderId="16" xfId="1" applyNumberFormat="1" applyFont="1" applyFill="1" applyBorder="1" applyAlignment="1">
      <alignment vertical="center"/>
    </xf>
    <xf numFmtId="0" fontId="18" fillId="0" borderId="0" xfId="1" applyNumberFormat="1" applyFont="1" applyAlignment="1">
      <alignment vertical="center"/>
    </xf>
    <xf numFmtId="0" fontId="18" fillId="5" borderId="6" xfId="1" applyNumberFormat="1" applyFont="1" applyFill="1" applyBorder="1" applyAlignment="1" applyProtection="1">
      <alignment vertical="center" wrapText="1"/>
      <protection hidden="1"/>
    </xf>
    <xf numFmtId="0" fontId="18" fillId="5" borderId="7" xfId="1" applyNumberFormat="1" applyFont="1" applyFill="1" applyBorder="1" applyAlignment="1">
      <alignment vertical="center"/>
    </xf>
    <xf numFmtId="0" fontId="18" fillId="3" borderId="0" xfId="1" applyNumberFormat="1" applyFont="1" applyFill="1" applyAlignment="1" applyProtection="1">
      <alignment horizontal="left" vertical="center"/>
      <protection hidden="1"/>
    </xf>
    <xf numFmtId="0" fontId="18" fillId="3" borderId="0" xfId="1" applyNumberFormat="1" applyFont="1" applyFill="1"/>
    <xf numFmtId="0" fontId="18" fillId="5" borderId="6" xfId="1" applyNumberFormat="1" applyFont="1" applyFill="1" applyBorder="1" applyAlignment="1" applyProtection="1">
      <alignment vertical="center"/>
      <protection hidden="1"/>
    </xf>
    <xf numFmtId="0" fontId="29" fillId="3" borderId="2" xfId="5" applyNumberFormat="1" applyFont="1" applyFill="1" applyBorder="1" applyAlignment="1" applyProtection="1">
      <alignment vertical="center"/>
      <protection hidden="1"/>
    </xf>
    <xf numFmtId="0" fontId="18" fillId="3" borderId="3" xfId="1" applyNumberFormat="1" applyFont="1" applyFill="1" applyBorder="1"/>
    <xf numFmtId="0" fontId="29" fillId="3" borderId="3" xfId="5" applyNumberFormat="1" applyFont="1" applyFill="1" applyBorder="1" applyAlignment="1" applyProtection="1">
      <alignment vertical="center"/>
      <protection hidden="1"/>
    </xf>
    <xf numFmtId="0" fontId="29" fillId="3" borderId="48" xfId="5" applyNumberFormat="1" applyFont="1" applyFill="1" applyBorder="1" applyAlignment="1" applyProtection="1">
      <alignment vertical="center"/>
      <protection hidden="1"/>
    </xf>
    <xf numFmtId="0" fontId="18" fillId="0" borderId="0" xfId="1" applyNumberFormat="1" applyFont="1" applyAlignment="1" applyProtection="1">
      <alignment vertical="center" wrapText="1" shrinkToFit="1"/>
      <protection hidden="1"/>
    </xf>
    <xf numFmtId="0" fontId="29" fillId="3" borderId="0" xfId="5" applyNumberFormat="1" applyFont="1" applyFill="1" applyAlignment="1" applyProtection="1">
      <alignment vertical="center"/>
      <protection hidden="1"/>
    </xf>
    <xf numFmtId="0" fontId="18" fillId="5" borderId="33" xfId="1" applyNumberFormat="1" applyFont="1" applyFill="1" applyBorder="1" applyAlignment="1" applyProtection="1">
      <alignment vertical="center"/>
      <protection hidden="1"/>
    </xf>
    <xf numFmtId="0" fontId="51" fillId="0" borderId="0" xfId="1" applyNumberFormat="1" applyFont="1" applyAlignment="1" applyProtection="1">
      <alignment horizontal="center" vertical="center" wrapText="1"/>
      <protection hidden="1"/>
    </xf>
    <xf numFmtId="0" fontId="18" fillId="0" borderId="0" xfId="1" applyNumberFormat="1" applyFont="1" applyAlignment="1">
      <alignment horizontal="center" vertical="center"/>
    </xf>
    <xf numFmtId="0" fontId="20" fillId="4" borderId="0" xfId="1" applyNumberFormat="1" applyFont="1" applyFill="1" applyAlignment="1" applyProtection="1">
      <alignment vertical="center"/>
      <protection hidden="1"/>
    </xf>
    <xf numFmtId="0" fontId="18" fillId="0" borderId="0" xfId="1" applyNumberFormat="1" applyFont="1" applyAlignment="1" applyProtection="1">
      <alignment horizontal="center" vertical="center" textRotation="255" shrinkToFit="1"/>
      <protection hidden="1"/>
    </xf>
    <xf numFmtId="177" fontId="7" fillId="0" borderId="0" xfId="1" applyNumberFormat="1" applyFont="1" applyAlignment="1" applyProtection="1">
      <alignment vertical="center"/>
      <protection hidden="1"/>
    </xf>
    <xf numFmtId="0" fontId="17" fillId="0" borderId="0" xfId="1" applyFont="1" applyAlignment="1">
      <alignment vertical="center"/>
    </xf>
    <xf numFmtId="177" fontId="18" fillId="0" borderId="0" xfId="1" applyNumberFormat="1" applyFont="1" applyAlignment="1" applyProtection="1">
      <alignment vertical="center"/>
      <protection hidden="1"/>
    </xf>
    <xf numFmtId="0" fontId="18" fillId="3" borderId="64" xfId="1" applyFont="1" applyFill="1" applyBorder="1" applyAlignment="1" applyProtection="1">
      <alignment horizontal="center" vertical="center"/>
      <protection hidden="1"/>
    </xf>
    <xf numFmtId="0" fontId="18" fillId="4" borderId="2" xfId="1" applyFont="1" applyFill="1" applyBorder="1" applyAlignment="1" applyProtection="1">
      <alignment vertical="center"/>
      <protection hidden="1"/>
    </xf>
    <xf numFmtId="0" fontId="18" fillId="4" borderId="3" xfId="1" applyFont="1" applyFill="1" applyBorder="1" applyAlignment="1" applyProtection="1">
      <alignment vertical="center"/>
      <protection hidden="1"/>
    </xf>
    <xf numFmtId="0" fontId="18" fillId="4" borderId="54" xfId="1" applyFont="1" applyFill="1" applyBorder="1" applyAlignment="1" applyProtection="1">
      <alignment vertical="center"/>
      <protection hidden="1"/>
    </xf>
    <xf numFmtId="0" fontId="18" fillId="4" borderId="6" xfId="1" applyFont="1" applyFill="1" applyBorder="1" applyAlignment="1" applyProtection="1">
      <alignment vertical="center"/>
      <protection hidden="1"/>
    </xf>
    <xf numFmtId="0" fontId="18" fillId="4" borderId="7" xfId="1" applyFont="1" applyFill="1" applyBorder="1" applyAlignment="1" applyProtection="1">
      <alignment vertical="center"/>
      <protection hidden="1"/>
    </xf>
    <xf numFmtId="0" fontId="18" fillId="4" borderId="42" xfId="1" applyFont="1" applyFill="1" applyBorder="1" applyAlignment="1" applyProtection="1">
      <alignment vertical="center"/>
      <protection hidden="1"/>
    </xf>
    <xf numFmtId="0" fontId="18" fillId="3" borderId="17" xfId="1" applyFont="1" applyFill="1" applyBorder="1" applyAlignment="1" applyProtection="1">
      <alignment horizontal="center" vertical="center"/>
      <protection hidden="1"/>
    </xf>
    <xf numFmtId="0" fontId="18" fillId="3" borderId="57" xfId="1" applyFont="1" applyFill="1" applyBorder="1" applyAlignment="1" applyProtection="1">
      <alignment horizontal="center" vertical="center"/>
      <protection hidden="1"/>
    </xf>
    <xf numFmtId="0" fontId="18" fillId="4" borderId="48" xfId="1" applyFont="1" applyFill="1" applyBorder="1" applyAlignment="1" applyProtection="1">
      <alignment vertical="center"/>
      <protection hidden="1"/>
    </xf>
    <xf numFmtId="0" fontId="18" fillId="4" borderId="58" xfId="1" applyFont="1" applyFill="1" applyBorder="1" applyAlignment="1" applyProtection="1">
      <alignment vertical="center"/>
      <protection hidden="1"/>
    </xf>
    <xf numFmtId="0" fontId="52" fillId="0" borderId="0" xfId="1" applyFont="1" applyAlignment="1" applyProtection="1">
      <alignment vertical="center"/>
      <protection hidden="1"/>
    </xf>
    <xf numFmtId="0" fontId="52" fillId="0" borderId="0" xfId="1" applyFont="1" applyAlignment="1" applyProtection="1">
      <alignment vertical="center"/>
      <protection locked="0" hidden="1"/>
    </xf>
    <xf numFmtId="0" fontId="52" fillId="0" borderId="0" xfId="1" applyFont="1" applyAlignment="1" applyProtection="1">
      <alignment vertical="center" wrapText="1"/>
      <protection hidden="1"/>
    </xf>
    <xf numFmtId="0" fontId="52" fillId="0" borderId="0" xfId="1" applyFont="1" applyAlignment="1" applyProtection="1">
      <alignment horizontal="left" vertical="center"/>
      <protection locked="0" hidden="1"/>
    </xf>
    <xf numFmtId="0" fontId="52" fillId="0" borderId="0" xfId="1" applyFont="1" applyAlignment="1" applyProtection="1">
      <alignment horizontal="center" vertical="center"/>
      <protection hidden="1"/>
    </xf>
    <xf numFmtId="0" fontId="52" fillId="0" borderId="0" xfId="1" applyFont="1" applyAlignment="1" applyProtection="1">
      <alignment horizontal="left" vertical="center"/>
      <protection hidden="1"/>
    </xf>
    <xf numFmtId="0" fontId="20" fillId="0" borderId="0" xfId="1" applyFont="1" applyAlignment="1" applyProtection="1">
      <alignment vertical="center"/>
      <protection locked="0" hidden="1"/>
    </xf>
    <xf numFmtId="0" fontId="17" fillId="0" borderId="0" xfId="1" applyNumberFormat="1" applyFont="1" applyAlignment="1">
      <alignment vertical="center"/>
    </xf>
    <xf numFmtId="0" fontId="20" fillId="0" borderId="0" xfId="1" applyNumberFormat="1" applyFont="1" applyAlignment="1" applyProtection="1">
      <alignment horizontal="center" vertical="center"/>
      <protection locked="0" hidden="1"/>
    </xf>
    <xf numFmtId="0" fontId="20" fillId="0" borderId="0" xfId="1" applyNumberFormat="1" applyFont="1" applyAlignment="1" applyProtection="1">
      <alignment vertical="center"/>
      <protection locked="0" hidden="1"/>
    </xf>
    <xf numFmtId="0" fontId="22" fillId="0" borderId="0" xfId="1" applyFont="1" applyAlignment="1" applyProtection="1">
      <alignment vertical="top"/>
      <protection hidden="1"/>
    </xf>
    <xf numFmtId="0" fontId="18" fillId="3" borderId="10" xfId="1" applyFont="1" applyFill="1" applyBorder="1" applyAlignment="1" applyProtection="1">
      <alignment vertical="center"/>
      <protection hidden="1"/>
    </xf>
    <xf numFmtId="0" fontId="18" fillId="3" borderId="57" xfId="1" applyFont="1" applyFill="1" applyBorder="1" applyAlignment="1" applyProtection="1">
      <alignment vertical="center"/>
      <protection hidden="1"/>
    </xf>
    <xf numFmtId="0" fontId="18" fillId="3" borderId="58" xfId="1" applyFont="1" applyFill="1" applyBorder="1" applyAlignment="1" applyProtection="1">
      <alignment vertical="center"/>
      <protection hidden="1"/>
    </xf>
    <xf numFmtId="0" fontId="18" fillId="3" borderId="13" xfId="1" applyFont="1" applyFill="1" applyBorder="1" applyAlignment="1" applyProtection="1">
      <alignment vertical="center"/>
      <protection hidden="1"/>
    </xf>
    <xf numFmtId="0" fontId="18" fillId="3" borderId="48" xfId="1" applyFont="1" applyFill="1" applyBorder="1" applyAlignment="1" applyProtection="1">
      <alignment vertical="center"/>
      <protection hidden="1"/>
    </xf>
    <xf numFmtId="0" fontId="18" fillId="0" borderId="0" xfId="1" applyFont="1" applyAlignment="1" applyProtection="1">
      <alignment vertical="center" wrapText="1" shrinkToFit="1"/>
      <protection locked="0" hidden="1"/>
    </xf>
    <xf numFmtId="0" fontId="18" fillId="4" borderId="13" xfId="1" applyFont="1" applyFill="1" applyBorder="1" applyAlignment="1" applyProtection="1">
      <alignment vertical="center"/>
      <protection hidden="1"/>
    </xf>
    <xf numFmtId="0" fontId="18" fillId="4" borderId="11" xfId="1" applyFont="1" applyFill="1" applyBorder="1" applyAlignment="1" applyProtection="1">
      <alignment vertical="center"/>
      <protection hidden="1"/>
    </xf>
    <xf numFmtId="0" fontId="18" fillId="4" borderId="16" xfId="1" applyFont="1" applyFill="1" applyBorder="1" applyAlignment="1" applyProtection="1">
      <alignment vertical="center"/>
      <protection hidden="1"/>
    </xf>
    <xf numFmtId="0" fontId="18" fillId="4" borderId="38" xfId="1" applyFont="1" applyFill="1" applyBorder="1" applyAlignment="1" applyProtection="1">
      <alignment vertical="center"/>
      <protection hidden="1"/>
    </xf>
    <xf numFmtId="0" fontId="18" fillId="4" borderId="0" xfId="1" applyFont="1" applyFill="1" applyAlignment="1" applyProtection="1">
      <alignment vertical="center"/>
      <protection hidden="1"/>
    </xf>
    <xf numFmtId="0" fontId="18" fillId="4" borderId="33" xfId="1" applyFont="1" applyFill="1" applyBorder="1" applyAlignment="1" applyProtection="1">
      <alignment vertical="center"/>
      <protection hidden="1"/>
    </xf>
    <xf numFmtId="0" fontId="55" fillId="0" borderId="0" xfId="1" applyFont="1" applyAlignment="1" applyProtection="1">
      <alignment horizontal="center" vertical="center"/>
      <protection hidden="1"/>
    </xf>
    <xf numFmtId="0" fontId="55" fillId="0" borderId="0" xfId="1" applyFont="1" applyAlignment="1" applyProtection="1">
      <alignment horizontal="center" vertical="center" wrapText="1"/>
      <protection hidden="1"/>
    </xf>
    <xf numFmtId="0" fontId="18" fillId="4" borderId="53" xfId="1" applyFont="1" applyFill="1" applyBorder="1" applyAlignment="1" applyProtection="1">
      <alignment horizontal="center" vertical="center"/>
      <protection hidden="1"/>
    </xf>
    <xf numFmtId="0" fontId="18" fillId="4" borderId="64" xfId="1" applyFont="1" applyFill="1" applyBorder="1" applyAlignment="1" applyProtection="1">
      <alignment vertical="center"/>
      <protection hidden="1"/>
    </xf>
    <xf numFmtId="0" fontId="18" fillId="5" borderId="2" xfId="1" applyFont="1" applyFill="1" applyBorder="1" applyAlignment="1" applyProtection="1">
      <alignment vertical="center" wrapText="1"/>
      <protection hidden="1"/>
    </xf>
    <xf numFmtId="0" fontId="18" fillId="3" borderId="4" xfId="1" applyFont="1" applyFill="1" applyBorder="1" applyAlignment="1" applyProtection="1">
      <alignment vertical="center" wrapText="1"/>
      <protection hidden="1"/>
    </xf>
    <xf numFmtId="0" fontId="18" fillId="5" borderId="38" xfId="1" applyFont="1" applyFill="1" applyBorder="1" applyAlignment="1" applyProtection="1">
      <alignment vertical="center" wrapText="1"/>
      <protection hidden="1"/>
    </xf>
    <xf numFmtId="0" fontId="18" fillId="3" borderId="18" xfId="1" applyFont="1" applyFill="1" applyBorder="1" applyAlignment="1" applyProtection="1">
      <alignment vertical="center" wrapText="1"/>
      <protection hidden="1"/>
    </xf>
    <xf numFmtId="0" fontId="18" fillId="3" borderId="33" xfId="1" applyFont="1" applyFill="1" applyBorder="1" applyAlignment="1" applyProtection="1">
      <alignment vertical="center"/>
      <protection hidden="1"/>
    </xf>
    <xf numFmtId="0" fontId="18" fillId="3" borderId="0" xfId="1" applyFont="1" applyFill="1" applyAlignment="1" applyProtection="1">
      <alignment horizontal="right" vertical="center"/>
      <protection hidden="1"/>
    </xf>
    <xf numFmtId="0" fontId="29" fillId="3" borderId="38" xfId="5" applyFont="1" applyFill="1" applyBorder="1" applyAlignment="1" applyProtection="1">
      <alignment vertical="center"/>
      <protection hidden="1"/>
    </xf>
    <xf numFmtId="0" fontId="18" fillId="3" borderId="18" xfId="1" applyFont="1" applyFill="1" applyBorder="1" applyAlignment="1" applyProtection="1">
      <alignment vertical="center"/>
      <protection hidden="1"/>
    </xf>
    <xf numFmtId="0" fontId="18" fillId="5" borderId="33" xfId="1" applyFont="1" applyFill="1" applyBorder="1" applyAlignment="1" applyProtection="1">
      <alignment vertical="center" wrapText="1"/>
      <protection hidden="1"/>
    </xf>
    <xf numFmtId="0" fontId="18" fillId="0" borderId="0" xfId="1" applyFont="1" applyAlignment="1" applyProtection="1">
      <alignment vertical="center" shrinkToFit="1"/>
      <protection hidden="1"/>
    </xf>
    <xf numFmtId="0" fontId="18" fillId="3" borderId="38" xfId="1" applyFont="1" applyFill="1" applyBorder="1" applyAlignment="1" applyProtection="1">
      <alignment vertical="center"/>
      <protection locked="0" hidden="1"/>
    </xf>
    <xf numFmtId="0" fontId="18" fillId="3" borderId="18" xfId="1" applyFont="1" applyFill="1" applyBorder="1" applyAlignment="1" applyProtection="1">
      <alignment vertical="center"/>
      <protection locked="0" hidden="1"/>
    </xf>
    <xf numFmtId="0" fontId="18" fillId="3" borderId="8" xfId="1" applyFont="1" applyFill="1" applyBorder="1" applyAlignment="1" applyProtection="1">
      <alignment vertical="center"/>
      <protection locked="0" hidden="1"/>
    </xf>
    <xf numFmtId="0" fontId="18" fillId="3" borderId="42" xfId="1" applyFont="1" applyFill="1" applyBorder="1" applyAlignment="1" applyProtection="1">
      <alignment horizontal="center" vertical="center"/>
      <protection locked="0" hidden="1"/>
    </xf>
    <xf numFmtId="0" fontId="18" fillId="3" borderId="2" xfId="1" applyFont="1" applyFill="1" applyBorder="1" applyAlignment="1" applyProtection="1">
      <alignment vertical="center"/>
      <protection locked="0" hidden="1"/>
    </xf>
    <xf numFmtId="0" fontId="18" fillId="3" borderId="4" xfId="1" applyFont="1" applyFill="1" applyBorder="1" applyAlignment="1" applyProtection="1">
      <alignment horizontal="right" vertical="center"/>
      <protection hidden="1"/>
    </xf>
    <xf numFmtId="0" fontId="18" fillId="3" borderId="18" xfId="1" applyFont="1" applyFill="1" applyBorder="1" applyAlignment="1" applyProtection="1">
      <alignment horizontal="right" vertical="center"/>
      <protection hidden="1"/>
    </xf>
    <xf numFmtId="0" fontId="18" fillId="4" borderId="35" xfId="1" applyFont="1" applyFill="1" applyBorder="1" applyAlignment="1" applyProtection="1">
      <alignment vertical="center"/>
      <protection hidden="1"/>
    </xf>
    <xf numFmtId="0" fontId="18" fillId="4" borderId="36" xfId="1" applyFont="1" applyFill="1" applyBorder="1" applyAlignment="1" applyProtection="1">
      <alignment vertical="center"/>
      <protection hidden="1"/>
    </xf>
    <xf numFmtId="0" fontId="18" fillId="4" borderId="41" xfId="1" applyFont="1" applyFill="1" applyBorder="1" applyAlignment="1" applyProtection="1">
      <alignment vertical="center"/>
      <protection hidden="1"/>
    </xf>
    <xf numFmtId="0" fontId="18" fillId="4" borderId="50" xfId="1" applyFont="1" applyFill="1" applyBorder="1" applyAlignment="1" applyProtection="1">
      <alignment vertical="center"/>
      <protection hidden="1"/>
    </xf>
    <xf numFmtId="0" fontId="20" fillId="3" borderId="48" xfId="1" applyFont="1" applyFill="1" applyBorder="1" applyAlignment="1" applyProtection="1">
      <alignment horizontal="center" vertical="center"/>
      <protection hidden="1"/>
    </xf>
    <xf numFmtId="0" fontId="20" fillId="3" borderId="49" xfId="1" applyFont="1" applyFill="1" applyBorder="1" applyAlignment="1" applyProtection="1">
      <alignment vertical="center"/>
      <protection hidden="1"/>
    </xf>
    <xf numFmtId="0" fontId="55" fillId="0" borderId="0" xfId="1" applyFont="1" applyAlignment="1" applyProtection="1">
      <alignment vertical="center"/>
      <protection hidden="1"/>
    </xf>
    <xf numFmtId="0" fontId="55" fillId="0" borderId="0" xfId="1" applyFont="1" applyAlignment="1" applyProtection="1">
      <alignment vertical="center" wrapText="1"/>
      <protection hidden="1"/>
    </xf>
    <xf numFmtId="0" fontId="22" fillId="0" borderId="0" xfId="1" applyFont="1" applyAlignment="1" applyProtection="1">
      <alignment horizontal="center" vertical="center"/>
      <protection hidden="1"/>
    </xf>
    <xf numFmtId="0" fontId="56" fillId="0" borderId="0" xfId="1" applyFont="1" applyAlignment="1" applyProtection="1">
      <alignment horizontal="left" vertical="center"/>
      <protection hidden="1"/>
    </xf>
    <xf numFmtId="0" fontId="46" fillId="0" borderId="0" xfId="1" applyNumberFormat="1" applyFont="1" applyAlignment="1">
      <alignment vertical="center"/>
    </xf>
    <xf numFmtId="0" fontId="46" fillId="4" borderId="10" xfId="1" applyNumberFormat="1" applyFont="1" applyFill="1" applyBorder="1" applyAlignment="1">
      <alignment horizontal="center" vertical="top" wrapText="1"/>
    </xf>
    <xf numFmtId="0" fontId="46" fillId="3" borderId="13" xfId="1" applyNumberFormat="1" applyFont="1" applyFill="1" applyBorder="1" applyAlignment="1">
      <alignment vertical="center"/>
    </xf>
    <xf numFmtId="0" fontId="18" fillId="3" borderId="16" xfId="1" applyNumberFormat="1" applyFont="1" applyFill="1" applyBorder="1"/>
    <xf numFmtId="0" fontId="46" fillId="4" borderId="64" xfId="1" applyNumberFormat="1" applyFont="1" applyFill="1" applyBorder="1" applyAlignment="1">
      <alignment horizontal="center" vertical="top"/>
    </xf>
    <xf numFmtId="0" fontId="46" fillId="3" borderId="6" xfId="1" applyNumberFormat="1" applyFont="1" applyFill="1" applyBorder="1" applyAlignment="1">
      <alignment vertical="center"/>
    </xf>
    <xf numFmtId="0" fontId="18" fillId="3" borderId="42" xfId="1" applyNumberFormat="1" applyFont="1" applyFill="1" applyBorder="1"/>
    <xf numFmtId="0" fontId="46" fillId="4" borderId="53" xfId="1" applyNumberFormat="1" applyFont="1" applyFill="1" applyBorder="1" applyAlignment="1">
      <alignment horizontal="center" vertical="center"/>
    </xf>
    <xf numFmtId="0" fontId="46" fillId="3" borderId="2" xfId="1" applyNumberFormat="1" applyFont="1" applyFill="1" applyBorder="1" applyAlignment="1">
      <alignment vertical="center"/>
    </xf>
    <xf numFmtId="0" fontId="18" fillId="3" borderId="54" xfId="1" applyNumberFormat="1" applyFont="1" applyFill="1" applyBorder="1"/>
    <xf numFmtId="0" fontId="46" fillId="4" borderId="64" xfId="1" applyNumberFormat="1" applyFont="1" applyFill="1" applyBorder="1" applyAlignment="1">
      <alignment horizontal="center" vertical="center"/>
    </xf>
    <xf numFmtId="0" fontId="46" fillId="4" borderId="53" xfId="1" applyNumberFormat="1" applyFont="1" applyFill="1" applyBorder="1" applyAlignment="1">
      <alignment horizontal="center" vertical="top" wrapText="1"/>
    </xf>
    <xf numFmtId="0" fontId="18" fillId="4" borderId="53" xfId="1" applyNumberFormat="1" applyFont="1" applyFill="1" applyBorder="1" applyAlignment="1">
      <alignment horizontal="center" vertical="center" wrapText="1"/>
    </xf>
    <xf numFmtId="0" fontId="18" fillId="4" borderId="64" xfId="1" applyNumberFormat="1" applyFont="1" applyFill="1" applyBorder="1" applyAlignment="1">
      <alignment horizontal="center" vertical="center" wrapText="1"/>
    </xf>
    <xf numFmtId="0" fontId="18" fillId="4" borderId="53" xfId="1" applyNumberFormat="1" applyFont="1" applyFill="1" applyBorder="1" applyAlignment="1">
      <alignment horizontal="center" vertical="top" wrapText="1"/>
    </xf>
    <xf numFmtId="0" fontId="18" fillId="4" borderId="17" xfId="1" applyNumberFormat="1" applyFont="1" applyFill="1" applyBorder="1" applyAlignment="1">
      <alignment vertical="top"/>
    </xf>
    <xf numFmtId="0" fontId="46" fillId="3" borderId="38" xfId="1" applyNumberFormat="1" applyFont="1" applyFill="1" applyBorder="1" applyAlignment="1">
      <alignment vertical="center"/>
    </xf>
    <xf numFmtId="0" fontId="18" fillId="3" borderId="33" xfId="1" applyNumberFormat="1" applyFont="1" applyFill="1" applyBorder="1"/>
    <xf numFmtId="0" fontId="20" fillId="0" borderId="0" xfId="1" applyNumberFormat="1" applyFont="1" applyAlignment="1">
      <alignment horizontal="center" vertical="center"/>
    </xf>
    <xf numFmtId="0" fontId="20" fillId="0" borderId="0" xfId="1" applyNumberFormat="1" applyFont="1" applyAlignment="1">
      <alignment horizontal="left" vertical="center"/>
    </xf>
    <xf numFmtId="0" fontId="18" fillId="0" borderId="19" xfId="1" applyNumberFormat="1" applyFont="1" applyBorder="1" applyAlignment="1" applyProtection="1">
      <alignment horizontal="center" vertical="center"/>
      <protection hidden="1"/>
    </xf>
    <xf numFmtId="0" fontId="18" fillId="0" borderId="175"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vertical="center"/>
      <protection hidden="1"/>
    </xf>
    <xf numFmtId="0" fontId="18" fillId="3" borderId="56" xfId="1" applyNumberFormat="1" applyFont="1" applyFill="1" applyBorder="1" applyAlignment="1" applyProtection="1">
      <alignment horizontal="center" vertical="center"/>
      <protection hidden="1"/>
    </xf>
    <xf numFmtId="0" fontId="7" fillId="0" borderId="0" xfId="8" applyFont="1" applyAlignment="1" applyProtection="1">
      <alignment vertical="center"/>
      <protection hidden="1"/>
    </xf>
    <xf numFmtId="0" fontId="20" fillId="0" borderId="0" xfId="8" applyNumberFormat="1" applyFont="1" applyAlignment="1" applyProtection="1">
      <alignment vertical="center"/>
      <protection hidden="1"/>
    </xf>
    <xf numFmtId="0" fontId="18" fillId="0" borderId="0" xfId="8" applyNumberFormat="1" applyFont="1" applyAlignment="1" applyProtection="1">
      <alignment vertical="center"/>
      <protection hidden="1"/>
    </xf>
    <xf numFmtId="0" fontId="18" fillId="4" borderId="3"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4" borderId="41" xfId="8" applyNumberFormat="1" applyFont="1" applyFill="1" applyBorder="1" applyAlignment="1" applyProtection="1">
      <alignment horizontal="center" vertical="center"/>
      <protection hidden="1"/>
    </xf>
    <xf numFmtId="0" fontId="18" fillId="3" borderId="46" xfId="1" applyNumberFormat="1" applyFont="1" applyFill="1" applyBorder="1" applyAlignment="1" applyProtection="1">
      <alignment vertical="center"/>
      <protection hidden="1"/>
    </xf>
    <xf numFmtId="0" fontId="18" fillId="3" borderId="46" xfId="1" applyNumberFormat="1" applyFont="1" applyFill="1" applyBorder="1" applyAlignment="1" applyProtection="1">
      <alignment horizontal="center" vertical="center"/>
      <protection hidden="1"/>
    </xf>
    <xf numFmtId="0" fontId="18" fillId="3" borderId="46" xfId="8" applyNumberFormat="1" applyFont="1" applyFill="1" applyBorder="1" applyAlignment="1" applyProtection="1">
      <alignment vertical="center"/>
      <protection hidden="1"/>
    </xf>
    <xf numFmtId="0" fontId="18" fillId="3" borderId="49" xfId="8" applyNumberFormat="1" applyFont="1" applyFill="1" applyBorder="1" applyAlignment="1" applyProtection="1">
      <alignment vertical="center"/>
      <protection hidden="1"/>
    </xf>
    <xf numFmtId="0" fontId="18" fillId="0" borderId="58" xfId="8" applyNumberFormat="1" applyFont="1" applyBorder="1" applyAlignment="1" applyProtection="1">
      <alignment horizontal="center" vertical="center"/>
      <protection hidden="1"/>
    </xf>
    <xf numFmtId="0" fontId="18" fillId="0" borderId="0" xfId="8" applyNumberFormat="1" applyFont="1" applyAlignment="1" applyProtection="1">
      <alignment vertical="center"/>
      <protection locked="0" hidden="1"/>
    </xf>
    <xf numFmtId="0" fontId="29" fillId="3" borderId="6" xfId="5" applyNumberFormat="1" applyFont="1" applyFill="1" applyBorder="1" applyAlignment="1" applyProtection="1">
      <alignment vertical="center"/>
      <protection hidden="1"/>
    </xf>
    <xf numFmtId="0" fontId="18" fillId="3" borderId="4" xfId="1" applyNumberFormat="1" applyFont="1" applyFill="1" applyBorder="1" applyAlignment="1" applyProtection="1">
      <alignment vertical="center"/>
      <protection hidden="1"/>
    </xf>
    <xf numFmtId="0" fontId="18" fillId="3" borderId="57"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locked="0" hidden="1"/>
    </xf>
    <xf numFmtId="0" fontId="18" fillId="3" borderId="56" xfId="1" applyNumberFormat="1" applyFont="1" applyFill="1" applyBorder="1" applyAlignment="1" applyProtection="1">
      <alignment vertical="center"/>
      <protection hidden="1"/>
    </xf>
    <xf numFmtId="0" fontId="29" fillId="3" borderId="53" xfId="5" applyNumberFormat="1" applyFont="1" applyFill="1" applyBorder="1" applyAlignment="1" applyProtection="1">
      <alignment vertical="center"/>
      <protection hidden="1"/>
    </xf>
    <xf numFmtId="0" fontId="29" fillId="3" borderId="57" xfId="5" applyNumberFormat="1" applyFont="1" applyFill="1" applyBorder="1" applyAlignment="1" applyProtection="1">
      <alignment vertical="center"/>
      <protection hidden="1"/>
    </xf>
    <xf numFmtId="0" fontId="54" fillId="0" borderId="0" xfId="9" applyFont="1" applyAlignment="1">
      <alignment vertical="center"/>
    </xf>
    <xf numFmtId="0" fontId="17" fillId="0" borderId="0" xfId="9" applyNumberFormat="1" applyFont="1" applyAlignment="1">
      <alignment vertical="center"/>
    </xf>
    <xf numFmtId="0" fontId="58" fillId="0" borderId="0" xfId="9" applyNumberFormat="1" applyFont="1" applyAlignment="1">
      <alignment vertical="center"/>
    </xf>
    <xf numFmtId="0" fontId="56" fillId="0" borderId="0" xfId="9" applyNumberFormat="1" applyFont="1" applyAlignment="1">
      <alignment vertical="center"/>
    </xf>
    <xf numFmtId="0" fontId="56" fillId="4" borderId="0" xfId="9" applyNumberFormat="1" applyFont="1" applyFill="1" applyAlignment="1">
      <alignment vertical="center"/>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56" fillId="4" borderId="33" xfId="9" applyNumberFormat="1" applyFont="1" applyFill="1" applyBorder="1" applyAlignment="1">
      <alignment vertical="center"/>
    </xf>
    <xf numFmtId="0" fontId="18" fillId="4" borderId="57" xfId="1" applyNumberFormat="1" applyFont="1" applyFill="1" applyBorder="1" applyAlignment="1" applyProtection="1">
      <alignment vertical="center"/>
      <protection hidden="1"/>
    </xf>
    <xf numFmtId="0" fontId="18" fillId="4" borderId="49" xfId="1" applyNumberFormat="1" applyFont="1" applyFill="1" applyBorder="1" applyAlignment="1" applyProtection="1">
      <alignment vertical="center"/>
      <protection hidden="1"/>
    </xf>
    <xf numFmtId="0" fontId="29" fillId="4" borderId="49" xfId="5" applyNumberFormat="1" applyFont="1" applyFill="1" applyBorder="1" applyAlignment="1" applyProtection="1">
      <alignment vertical="center"/>
      <protection hidden="1"/>
    </xf>
    <xf numFmtId="0" fontId="18" fillId="4" borderId="58" xfId="1" applyNumberFormat="1" applyFont="1" applyFill="1" applyBorder="1" applyAlignment="1" applyProtection="1">
      <alignment vertical="center"/>
      <protection locked="0" hidden="1"/>
    </xf>
    <xf numFmtId="0" fontId="56" fillId="0" borderId="0" xfId="9" applyNumberFormat="1" applyFont="1" applyAlignment="1">
      <alignment horizontal="center" vertical="center"/>
    </xf>
    <xf numFmtId="0" fontId="56" fillId="0" borderId="0" xfId="9" applyNumberFormat="1" applyFont="1" applyAlignment="1">
      <alignment horizontal="right" vertical="center"/>
    </xf>
    <xf numFmtId="0" fontId="54" fillId="0" borderId="0" xfId="1" applyFont="1" applyAlignment="1" applyProtection="1">
      <alignment vertical="center"/>
      <protection hidden="1"/>
    </xf>
    <xf numFmtId="0" fontId="56" fillId="0" borderId="0" xfId="1" applyFont="1" applyAlignment="1" applyProtection="1">
      <alignment vertical="center"/>
      <protection hidden="1"/>
    </xf>
    <xf numFmtId="0" fontId="56" fillId="0" borderId="0" xfId="1" applyNumberFormat="1" applyFont="1" applyAlignment="1" applyProtection="1">
      <alignment vertical="center"/>
      <protection hidden="1"/>
    </xf>
    <xf numFmtId="0" fontId="7" fillId="0" borderId="0" xfId="1" applyNumberFormat="1" applyFont="1" applyAlignment="1" applyProtection="1">
      <alignment vertical="center"/>
      <protection hidden="1"/>
    </xf>
    <xf numFmtId="0" fontId="18" fillId="3" borderId="3"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5" borderId="7" xfId="1" applyNumberFormat="1" applyFont="1" applyFill="1" applyBorder="1" applyAlignment="1" applyProtection="1">
      <alignment horizontal="left" vertical="center"/>
      <protection hidden="1"/>
    </xf>
    <xf numFmtId="0" fontId="18" fillId="3" borderId="49" xfId="1" applyNumberFormat="1" applyFont="1" applyFill="1" applyBorder="1" applyAlignment="1" applyProtection="1">
      <alignment horizontal="left" vertical="center"/>
      <protection hidden="1"/>
    </xf>
    <xf numFmtId="0" fontId="18" fillId="3" borderId="13" xfId="1" applyNumberFormat="1" applyFont="1" applyFill="1" applyBorder="1" applyAlignment="1" applyProtection="1">
      <alignment vertical="center"/>
      <protection hidden="1"/>
    </xf>
    <xf numFmtId="0" fontId="18" fillId="3" borderId="37" xfId="1" applyNumberFormat="1" applyFont="1" applyFill="1" applyBorder="1" applyAlignment="1" applyProtection="1">
      <alignment vertical="center"/>
      <protection hidden="1"/>
    </xf>
    <xf numFmtId="0" fontId="18" fillId="3" borderId="26" xfId="1" applyNumberFormat="1" applyFont="1" applyFill="1" applyBorder="1" applyAlignment="1" applyProtection="1">
      <alignment vertical="center"/>
      <protection hidden="1"/>
    </xf>
    <xf numFmtId="0" fontId="18" fillId="4" borderId="27" xfId="1" applyNumberFormat="1" applyFont="1" applyFill="1" applyBorder="1" applyAlignment="1" applyProtection="1">
      <alignment vertical="center"/>
      <protection hidden="1"/>
    </xf>
    <xf numFmtId="0" fontId="18" fillId="4" borderId="61" xfId="1" applyNumberFormat="1" applyFont="1" applyFill="1" applyBorder="1" applyAlignment="1" applyProtection="1">
      <alignment vertical="center"/>
      <protection hidden="1"/>
    </xf>
    <xf numFmtId="0" fontId="29" fillId="3" borderId="38" xfId="5" applyNumberFormat="1" applyFont="1" applyFill="1" applyBorder="1" applyAlignment="1" applyProtection="1">
      <alignment vertical="center"/>
      <protection hidden="1"/>
    </xf>
    <xf numFmtId="0" fontId="18" fillId="3" borderId="18" xfId="1" applyNumberFormat="1" applyFont="1" applyFill="1" applyBorder="1" applyAlignment="1" applyProtection="1">
      <alignment vertical="center"/>
      <protection hidden="1"/>
    </xf>
    <xf numFmtId="0" fontId="22" fillId="0" borderId="0" xfId="1" applyNumberFormat="1" applyFont="1" applyAlignment="1" applyProtection="1">
      <alignment vertical="center" wrapText="1"/>
      <protection hidden="1"/>
    </xf>
    <xf numFmtId="0" fontId="18" fillId="0" borderId="145" xfId="1" applyNumberFormat="1" applyFont="1" applyBorder="1" applyAlignment="1" applyProtection="1">
      <alignment horizontal="center" vertical="center"/>
      <protection hidden="1"/>
    </xf>
    <xf numFmtId="0" fontId="60" fillId="0" borderId="0" xfId="1" applyNumberFormat="1" applyFont="1" applyAlignment="1" applyProtection="1">
      <alignment vertical="center"/>
      <protection hidden="1"/>
    </xf>
    <xf numFmtId="0" fontId="61" fillId="0" borderId="0" xfId="1" applyNumberFormat="1" applyFont="1" applyAlignment="1" applyProtection="1">
      <alignment vertical="center" wrapText="1"/>
      <protection hidden="1"/>
    </xf>
    <xf numFmtId="0" fontId="18" fillId="0" borderId="231" xfId="1" applyNumberFormat="1" applyFont="1" applyBorder="1" applyAlignment="1" applyProtection="1">
      <alignment horizontal="center" vertical="center"/>
      <protection hidden="1"/>
    </xf>
    <xf numFmtId="0" fontId="29" fillId="3" borderId="13" xfId="5" applyNumberFormat="1" applyFont="1" applyFill="1" applyBorder="1" applyAlignment="1" applyProtection="1">
      <alignment vertical="center"/>
      <protection hidden="1"/>
    </xf>
    <xf numFmtId="0" fontId="18" fillId="3" borderId="42" xfId="1" applyNumberFormat="1" applyFont="1" applyFill="1" applyBorder="1" applyAlignment="1" applyProtection="1">
      <alignment horizontal="center" vertical="center"/>
      <protection hidden="1"/>
    </xf>
    <xf numFmtId="0" fontId="18" fillId="3" borderId="35" xfId="1" applyNumberFormat="1" applyFont="1" applyFill="1" applyBorder="1" applyAlignment="1" applyProtection="1">
      <alignment vertical="center" wrapText="1"/>
      <protection hidden="1"/>
    </xf>
    <xf numFmtId="0" fontId="29" fillId="3" borderId="36" xfId="4" applyNumberFormat="1" applyFont="1" applyFill="1" applyBorder="1" applyAlignment="1" applyProtection="1">
      <alignment vertical="center"/>
      <protection hidden="1"/>
    </xf>
    <xf numFmtId="0" fontId="29" fillId="3" borderId="41" xfId="4" applyNumberFormat="1" applyFont="1" applyFill="1" applyBorder="1" applyAlignment="1" applyProtection="1">
      <alignment vertical="center"/>
      <protection hidden="1"/>
    </xf>
    <xf numFmtId="0" fontId="18" fillId="3" borderId="61" xfId="1" applyNumberFormat="1" applyFont="1" applyFill="1" applyBorder="1" applyAlignment="1" applyProtection="1">
      <alignment horizontal="center" vertical="center"/>
      <protection hidden="1"/>
    </xf>
    <xf numFmtId="0" fontId="29" fillId="3" borderId="36" xfId="4" applyNumberFormat="1" applyFont="1" applyFill="1" applyBorder="1" applyAlignment="1" applyProtection="1">
      <alignment horizontal="center" vertical="center"/>
      <protection locked="0" hidden="1"/>
    </xf>
    <xf numFmtId="0" fontId="18" fillId="3" borderId="41" xfId="1" applyNumberFormat="1" applyFont="1" applyFill="1" applyBorder="1" applyAlignment="1" applyProtection="1">
      <alignment horizontal="center" vertical="center"/>
      <protection hidden="1"/>
    </xf>
    <xf numFmtId="0" fontId="18" fillId="3" borderId="33" xfId="1" applyNumberFormat="1" applyFont="1" applyFill="1" applyBorder="1" applyAlignment="1" applyProtection="1">
      <alignment horizontal="center" vertical="center"/>
      <protection hidden="1"/>
    </xf>
    <xf numFmtId="0" fontId="30" fillId="0" borderId="0" xfId="1" applyNumberFormat="1" applyFont="1" applyAlignment="1" applyProtection="1">
      <alignment vertical="center"/>
      <protection hidden="1"/>
    </xf>
    <xf numFmtId="0" fontId="29" fillId="4" borderId="16" xfId="1" applyNumberFormat="1" applyFont="1" applyFill="1" applyBorder="1" applyAlignment="1" applyProtection="1">
      <alignment vertical="center"/>
      <protection hidden="1"/>
    </xf>
    <xf numFmtId="0" fontId="29" fillId="4" borderId="42" xfId="1" applyNumberFormat="1" applyFont="1" applyFill="1" applyBorder="1" applyAlignment="1" applyProtection="1">
      <alignment vertical="center"/>
      <protection hidden="1"/>
    </xf>
    <xf numFmtId="0" fontId="29" fillId="3" borderId="2"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horizontal="center" vertical="center"/>
      <protection hidden="1"/>
    </xf>
    <xf numFmtId="0" fontId="29" fillId="3" borderId="3" xfId="1" applyNumberFormat="1" applyFont="1" applyFill="1" applyBorder="1" applyAlignment="1" applyProtection="1">
      <alignment vertical="center"/>
      <protection hidden="1"/>
    </xf>
    <xf numFmtId="0" fontId="29" fillId="3" borderId="54" xfId="1" applyNumberFormat="1" applyFont="1" applyFill="1" applyBorder="1" applyAlignment="1" applyProtection="1">
      <alignment vertical="center"/>
      <protection hidden="1"/>
    </xf>
    <xf numFmtId="0" fontId="29" fillId="3" borderId="6"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horizontal="center" vertical="center"/>
      <protection hidden="1"/>
    </xf>
    <xf numFmtId="0" fontId="29" fillId="3" borderId="42" xfId="1" applyNumberFormat="1" applyFont="1" applyFill="1" applyBorder="1" applyAlignment="1" applyProtection="1">
      <alignment vertical="center"/>
      <protection hidden="1"/>
    </xf>
    <xf numFmtId="0" fontId="29" fillId="4" borderId="54" xfId="1" applyNumberFormat="1" applyFont="1" applyFill="1" applyBorder="1" applyAlignment="1" applyProtection="1">
      <alignment vertical="center"/>
      <protection hidden="1"/>
    </xf>
    <xf numFmtId="0" fontId="29" fillId="4" borderId="58" xfId="1" applyNumberFormat="1" applyFont="1" applyFill="1" applyBorder="1" applyAlignment="1" applyProtection="1">
      <alignment vertical="center"/>
      <protection hidden="1"/>
    </xf>
    <xf numFmtId="0" fontId="29" fillId="0" borderId="0" xfId="1" applyNumberFormat="1" applyFont="1" applyAlignment="1" applyProtection="1">
      <alignment horizontal="right" vertical="center"/>
      <protection hidden="1"/>
    </xf>
    <xf numFmtId="0" fontId="29" fillId="0" borderId="0" xfId="1" applyNumberFormat="1" applyFont="1" applyAlignment="1" applyProtection="1">
      <alignment vertical="center"/>
      <protection locked="0" hidden="1"/>
    </xf>
    <xf numFmtId="0" fontId="29" fillId="0" borderId="0" xfId="1" applyNumberFormat="1" applyFont="1" applyAlignment="1" applyProtection="1">
      <alignment horizontal="right" vertical="center"/>
      <protection locked="0" hidden="1"/>
    </xf>
    <xf numFmtId="0" fontId="30" fillId="0" borderId="0" xfId="1" applyNumberFormat="1" applyFont="1" applyAlignment="1" applyProtection="1">
      <alignment vertical="center" wrapText="1"/>
      <protection hidden="1"/>
    </xf>
    <xf numFmtId="0" fontId="30" fillId="0" borderId="0" xfId="1" applyNumberFormat="1" applyFont="1" applyAlignment="1" applyProtection="1">
      <alignment horizontal="center" vertical="center"/>
      <protection hidden="1"/>
    </xf>
    <xf numFmtId="0" fontId="29" fillId="3" borderId="35" xfId="4" applyNumberFormat="1" applyFont="1" applyFill="1" applyBorder="1" applyAlignment="1" applyProtection="1">
      <alignment vertical="center"/>
      <protection hidden="1"/>
    </xf>
    <xf numFmtId="0" fontId="29" fillId="3" borderId="36" xfId="1" applyNumberFormat="1" applyFont="1" applyFill="1" applyBorder="1" applyAlignment="1" applyProtection="1">
      <alignment vertical="center"/>
      <protection hidden="1"/>
    </xf>
    <xf numFmtId="0" fontId="29" fillId="3" borderId="41" xfId="1" applyNumberFormat="1" applyFont="1" applyFill="1" applyBorder="1" applyAlignment="1" applyProtection="1">
      <alignment vertical="center"/>
      <protection hidden="1"/>
    </xf>
    <xf numFmtId="0" fontId="29" fillId="3" borderId="38" xfId="1" applyNumberFormat="1" applyFont="1" applyFill="1" applyBorder="1" applyAlignment="1" applyProtection="1">
      <alignment vertical="center"/>
      <protection hidden="1"/>
    </xf>
    <xf numFmtId="0" fontId="29" fillId="3" borderId="0" xfId="1" applyNumberFormat="1" applyFont="1" applyFill="1" applyAlignment="1" applyProtection="1">
      <alignment vertical="center"/>
      <protection hidden="1"/>
    </xf>
    <xf numFmtId="0" fontId="29" fillId="3" borderId="33" xfId="1" applyNumberFormat="1" applyFont="1" applyFill="1" applyBorder="1" applyAlignment="1" applyProtection="1">
      <alignment vertical="center"/>
      <protection hidden="1"/>
    </xf>
    <xf numFmtId="0" fontId="29" fillId="0" borderId="52" xfId="1" applyNumberFormat="1" applyFont="1" applyBorder="1" applyAlignment="1" applyProtection="1">
      <alignment horizontal="right" vertical="center"/>
      <protection hidden="1"/>
    </xf>
    <xf numFmtId="0" fontId="29" fillId="3" borderId="35" xfId="1" applyNumberFormat="1" applyFont="1" applyFill="1" applyBorder="1" applyAlignment="1" applyProtection="1">
      <alignment vertical="center"/>
      <protection hidden="1"/>
    </xf>
    <xf numFmtId="0" fontId="29" fillId="0" borderId="2" xfId="1" applyNumberFormat="1" applyFont="1" applyBorder="1" applyAlignment="1" applyProtection="1">
      <alignment vertical="center"/>
      <protection hidden="1"/>
    </xf>
    <xf numFmtId="0" fontId="29" fillId="0" borderId="3" xfId="1" applyNumberFormat="1" applyFont="1" applyBorder="1" applyAlignment="1" applyProtection="1">
      <alignment vertical="center"/>
      <protection hidden="1"/>
    </xf>
    <xf numFmtId="0" fontId="29" fillId="0" borderId="54" xfId="1" applyNumberFormat="1" applyFont="1" applyBorder="1" applyAlignment="1" applyProtection="1">
      <alignment vertical="center"/>
      <protection hidden="1"/>
    </xf>
    <xf numFmtId="0" fontId="29" fillId="0" borderId="38" xfId="1" applyNumberFormat="1" applyFont="1" applyBorder="1" applyAlignment="1" applyProtection="1">
      <alignment vertical="center"/>
      <protection hidden="1"/>
    </xf>
    <xf numFmtId="0" fontId="29" fillId="0" borderId="55" xfId="1" applyNumberFormat="1" applyFont="1" applyBorder="1" applyAlignment="1" applyProtection="1">
      <alignment horizontal="right" vertical="center"/>
      <protection hidden="1"/>
    </xf>
    <xf numFmtId="0" fontId="29" fillId="3" borderId="45" xfId="1" applyNumberFormat="1" applyFont="1" applyFill="1" applyBorder="1" applyAlignment="1" applyProtection="1">
      <alignment vertical="center"/>
      <protection hidden="1"/>
    </xf>
    <xf numFmtId="0" fontId="29" fillId="3" borderId="46" xfId="1" applyNumberFormat="1" applyFont="1" applyFill="1" applyBorder="1" applyAlignment="1" applyProtection="1">
      <alignment vertical="center"/>
      <protection hidden="1"/>
    </xf>
    <xf numFmtId="0" fontId="29" fillId="3" borderId="50" xfId="1" applyNumberFormat="1" applyFont="1" applyFill="1" applyBorder="1" applyAlignment="1" applyProtection="1">
      <alignment vertical="center"/>
      <protection hidden="1"/>
    </xf>
    <xf numFmtId="0" fontId="18" fillId="3" borderId="0" xfId="1" applyNumberFormat="1" applyFont="1" applyFill="1" applyAlignment="1" applyProtection="1">
      <alignment horizontal="right" vertical="center"/>
      <protection locked="0" hidden="1"/>
    </xf>
    <xf numFmtId="0" fontId="29" fillId="3" borderId="0" xfId="1" applyNumberFormat="1" applyFont="1" applyFill="1" applyAlignment="1" applyProtection="1">
      <alignment horizontal="left" vertical="center"/>
      <protection locked="0" hidden="1"/>
    </xf>
    <xf numFmtId="0" fontId="29" fillId="3" borderId="0" xfId="1" applyNumberFormat="1" applyFont="1" applyFill="1" applyAlignment="1" applyProtection="1">
      <alignment horizontal="right" vertical="center"/>
      <protection locked="0" hidden="1"/>
    </xf>
    <xf numFmtId="0" fontId="29" fillId="3" borderId="33" xfId="1" applyNumberFormat="1" applyFont="1" applyFill="1" applyBorder="1" applyAlignment="1" applyProtection="1">
      <alignment horizontal="left" vertical="center"/>
      <protection locked="0" hidden="1"/>
    </xf>
    <xf numFmtId="0" fontId="29" fillId="0" borderId="33" xfId="1" applyNumberFormat="1" applyFont="1" applyBorder="1" applyAlignment="1" applyProtection="1">
      <alignment vertical="center"/>
      <protection hidden="1"/>
    </xf>
    <xf numFmtId="0" fontId="29" fillId="3" borderId="49" xfId="1" applyNumberFormat="1" applyFont="1" applyFill="1" applyBorder="1" applyAlignment="1" applyProtection="1">
      <alignment vertical="center"/>
      <protection hidden="1"/>
    </xf>
    <xf numFmtId="0" fontId="29" fillId="0" borderId="48" xfId="1" applyNumberFormat="1" applyFont="1" applyBorder="1" applyAlignment="1" applyProtection="1">
      <alignment vertical="center"/>
      <protection hidden="1"/>
    </xf>
    <xf numFmtId="0" fontId="29" fillId="0" borderId="49" xfId="1" applyNumberFormat="1" applyFont="1" applyBorder="1" applyAlignment="1" applyProtection="1">
      <alignment vertical="center"/>
      <protection hidden="1"/>
    </xf>
    <xf numFmtId="0" fontId="29" fillId="0" borderId="58" xfId="1" applyNumberFormat="1" applyFont="1" applyBorder="1" applyAlignment="1" applyProtection="1">
      <alignment vertical="center"/>
      <protection hidden="1"/>
    </xf>
    <xf numFmtId="0" fontId="18" fillId="0" borderId="0" xfId="4" applyNumberFormat="1" applyFont="1" applyAlignment="1" applyProtection="1">
      <alignment horizontal="center" vertical="center"/>
      <protection hidden="1"/>
    </xf>
    <xf numFmtId="0" fontId="29" fillId="0" borderId="0" xfId="4" applyNumberFormat="1" applyFont="1" applyAlignment="1" applyProtection="1">
      <alignment horizontal="left" vertical="center"/>
      <protection locked="0" hidden="1"/>
    </xf>
    <xf numFmtId="0" fontId="29" fillId="4" borderId="38" xfId="1" applyNumberFormat="1" applyFont="1" applyFill="1" applyBorder="1" applyAlignment="1" applyProtection="1">
      <alignment vertical="center"/>
      <protection hidden="1"/>
    </xf>
    <xf numFmtId="0" fontId="29" fillId="4" borderId="0" xfId="1" applyNumberFormat="1" applyFont="1" applyFill="1" applyAlignment="1" applyProtection="1">
      <alignment vertical="center"/>
      <protection hidden="1"/>
    </xf>
    <xf numFmtId="0" fontId="29" fillId="3" borderId="17" xfId="1" applyNumberFormat="1" applyFont="1" applyFill="1" applyBorder="1" applyAlignment="1" applyProtection="1">
      <alignment vertical="center"/>
      <protection hidden="1"/>
    </xf>
    <xf numFmtId="0" fontId="18" fillId="3" borderId="0" xfId="1" applyNumberFormat="1" applyFont="1" applyFill="1" applyProtection="1">
      <protection hidden="1"/>
    </xf>
    <xf numFmtId="0" fontId="18" fillId="3" borderId="33" xfId="1" applyNumberFormat="1" applyFont="1" applyFill="1" applyBorder="1" applyProtection="1">
      <protection hidden="1"/>
    </xf>
    <xf numFmtId="0" fontId="29" fillId="4" borderId="6" xfId="1" applyNumberFormat="1" applyFont="1" applyFill="1" applyBorder="1" applyAlignment="1" applyProtection="1">
      <alignment vertical="center"/>
      <protection hidden="1"/>
    </xf>
    <xf numFmtId="0" fontId="29" fillId="4" borderId="7" xfId="1" applyNumberFormat="1" applyFont="1" applyFill="1" applyBorder="1" applyAlignment="1" applyProtection="1">
      <alignment vertical="center"/>
      <protection hidden="1"/>
    </xf>
    <xf numFmtId="0" fontId="29" fillId="4" borderId="2" xfId="1" applyNumberFormat="1" applyFont="1" applyFill="1" applyBorder="1" applyAlignment="1" applyProtection="1">
      <alignment vertical="center"/>
      <protection hidden="1"/>
    </xf>
    <xf numFmtId="0" fontId="29" fillId="4" borderId="3" xfId="1" applyNumberFormat="1" applyFont="1" applyFill="1" applyBorder="1" applyAlignment="1" applyProtection="1">
      <alignment vertical="center"/>
      <protection hidden="1"/>
    </xf>
    <xf numFmtId="0" fontId="29" fillId="4" borderId="48" xfId="1" applyNumberFormat="1" applyFont="1" applyFill="1" applyBorder="1" applyAlignment="1" applyProtection="1">
      <alignment vertical="center"/>
      <protection hidden="1"/>
    </xf>
    <xf numFmtId="0" fontId="29" fillId="4" borderId="49" xfId="1" applyNumberFormat="1" applyFont="1" applyFill="1" applyBorder="1" applyAlignment="1" applyProtection="1">
      <alignment vertical="center"/>
      <protection hidden="1"/>
    </xf>
    <xf numFmtId="0" fontId="29" fillId="0" borderId="0" xfId="1" applyNumberFormat="1" applyFont="1" applyAlignment="1" applyProtection="1">
      <alignmen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175" xfId="1" applyNumberFormat="1" applyFont="1" applyFill="1" applyBorder="1" applyAlignment="1" applyProtection="1">
      <alignment horizontal="left" vertical="center"/>
      <protection hidden="1"/>
    </xf>
    <xf numFmtId="0" fontId="18" fillId="3" borderId="235" xfId="1" applyNumberFormat="1" applyFont="1" applyFill="1" applyBorder="1" applyAlignment="1" applyProtection="1">
      <alignment vertical="center"/>
      <protection hidden="1"/>
    </xf>
    <xf numFmtId="0" fontId="18" fillId="3" borderId="235" xfId="1" applyNumberFormat="1" applyFont="1" applyFill="1" applyBorder="1" applyAlignment="1" applyProtection="1">
      <alignment horizontal="center" vertical="center"/>
      <protection hidden="1"/>
    </xf>
    <xf numFmtId="0" fontId="29" fillId="3" borderId="235" xfId="1" applyNumberFormat="1" applyFont="1" applyFill="1" applyBorder="1" applyAlignment="1" applyProtection="1">
      <alignment vertical="center"/>
      <protection hidden="1"/>
    </xf>
    <xf numFmtId="0" fontId="18" fillId="3" borderId="243" xfId="1" applyNumberFormat="1" applyFont="1" applyFill="1" applyBorder="1" applyAlignment="1" applyProtection="1">
      <alignment horizontal="center" vertical="center"/>
      <protection hidden="1"/>
    </xf>
    <xf numFmtId="0" fontId="18" fillId="4" borderId="244" xfId="1" applyNumberFormat="1" applyFont="1" applyFill="1" applyBorder="1" applyAlignment="1" applyProtection="1">
      <alignment vertical="center"/>
      <protection hidden="1"/>
    </xf>
    <xf numFmtId="0" fontId="18" fillId="3" borderId="120" xfId="1" applyNumberFormat="1" applyFont="1" applyFill="1" applyBorder="1" applyAlignment="1" applyProtection="1">
      <alignment horizontal="left" vertical="center"/>
      <protection hidden="1"/>
    </xf>
    <xf numFmtId="0" fontId="18" fillId="3" borderId="121" xfId="1" applyNumberFormat="1" applyFont="1" applyFill="1" applyBorder="1" applyAlignment="1" applyProtection="1">
      <alignment vertical="center"/>
      <protection hidden="1"/>
    </xf>
    <xf numFmtId="0" fontId="18" fillId="3" borderId="121" xfId="1" applyNumberFormat="1" applyFont="1" applyFill="1" applyBorder="1" applyAlignment="1" applyProtection="1">
      <alignment horizontal="center" vertical="center"/>
      <protection hidden="1"/>
    </xf>
    <xf numFmtId="0" fontId="29" fillId="3" borderId="121" xfId="1" applyNumberFormat="1" applyFont="1" applyFill="1" applyBorder="1" applyAlignment="1" applyProtection="1">
      <alignment vertical="center"/>
      <protection hidden="1"/>
    </xf>
    <xf numFmtId="0" fontId="18" fillId="3" borderId="245" xfId="1" applyNumberFormat="1" applyFont="1" applyFill="1" applyBorder="1" applyAlignment="1" applyProtection="1">
      <alignment horizontal="center" vertical="center"/>
      <protection hidden="1"/>
    </xf>
    <xf numFmtId="0" fontId="18" fillId="4" borderId="246"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horizontal="left" vertical="center"/>
      <protection hidden="1"/>
    </xf>
    <xf numFmtId="0" fontId="18" fillId="4" borderId="64" xfId="1" applyNumberFormat="1" applyFont="1" applyFill="1" applyBorder="1" applyAlignment="1" applyProtection="1">
      <alignment vertical="center"/>
      <protection hidden="1"/>
    </xf>
    <xf numFmtId="0" fontId="18" fillId="3" borderId="6" xfId="1" applyNumberFormat="1" applyFont="1" applyFill="1" applyBorder="1" applyAlignment="1" applyProtection="1">
      <alignment horizontal="left" vertical="center"/>
      <protection hidden="1"/>
    </xf>
    <xf numFmtId="0" fontId="18" fillId="3" borderId="38"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center" vertical="center"/>
      <protection hidden="1"/>
    </xf>
    <xf numFmtId="0" fontId="18" fillId="0" borderId="11" xfId="1" applyNumberFormat="1" applyFont="1" applyBorder="1" applyAlignment="1" applyProtection="1">
      <alignment vertical="center"/>
      <protection hidden="1"/>
    </xf>
    <xf numFmtId="0" fontId="18" fillId="3" borderId="45" xfId="1" applyNumberFormat="1" applyFont="1" applyFill="1" applyBorder="1" applyAlignment="1" applyProtection="1">
      <alignment horizontal="left" vertical="center"/>
      <protection hidden="1"/>
    </xf>
    <xf numFmtId="0" fontId="62" fillId="0" borderId="0" xfId="1" applyNumberFormat="1" applyFont="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locked="0" hidden="1"/>
    </xf>
    <xf numFmtId="0" fontId="18" fillId="3" borderId="3" xfId="1" applyNumberFormat="1" applyFont="1" applyFill="1" applyBorder="1" applyAlignment="1" applyProtection="1">
      <alignment horizontal="center" vertical="center"/>
      <protection locked="0" hidden="1"/>
    </xf>
    <xf numFmtId="0" fontId="15" fillId="0" borderId="249" xfId="1" applyNumberFormat="1" applyFont="1" applyBorder="1" applyAlignment="1" applyProtection="1">
      <alignment horizontal="center" vertical="center"/>
      <protection hidden="1"/>
    </xf>
    <xf numFmtId="0" fontId="14" fillId="0" borderId="0" xfId="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3" borderId="49" xfId="1" applyNumberFormat="1" applyFont="1" applyFill="1" applyBorder="1" applyAlignment="1" applyProtection="1">
      <alignment horizontal="left" vertical="center"/>
      <protection hidden="1"/>
    </xf>
    <xf numFmtId="0" fontId="18" fillId="3" borderId="27"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wrapText="1"/>
      <protection locked="0" hidden="1"/>
    </xf>
    <xf numFmtId="0" fontId="18" fillId="5" borderId="0" xfId="1" applyNumberFormat="1" applyFont="1" applyFill="1" applyAlignment="1">
      <alignment vertical="center"/>
    </xf>
    <xf numFmtId="0" fontId="18" fillId="0" borderId="0" xfId="1" applyNumberFormat="1" applyFont="1" applyAlignment="1">
      <alignment horizontal="left" vertical="center"/>
    </xf>
    <xf numFmtId="0" fontId="18" fillId="0" borderId="0" xfId="1" applyFont="1" applyAlignment="1">
      <alignment vertical="center"/>
    </xf>
    <xf numFmtId="0" fontId="46" fillId="0" borderId="0" xfId="7" applyNumberFormat="1" applyFont="1">
      <alignment vertical="center"/>
    </xf>
    <xf numFmtId="0" fontId="20" fillId="0" borderId="0" xfId="1" applyNumberFormat="1" applyFont="1" applyAlignment="1" applyProtection="1">
      <alignment vertical="center"/>
      <protection hidden="1"/>
    </xf>
    <xf numFmtId="0" fontId="51" fillId="0" borderId="0" xfId="1" applyNumberFormat="1" applyFont="1" applyAlignment="1" applyProtection="1">
      <alignment horizontal="center" vertical="center"/>
      <protection locked="0" hidden="1"/>
    </xf>
    <xf numFmtId="0" fontId="51" fillId="0" borderId="0" xfId="1" applyNumberFormat="1" applyFont="1" applyAlignment="1" applyProtection="1">
      <alignment horizontal="left" vertical="center"/>
      <protection locked="0" hidden="1"/>
    </xf>
    <xf numFmtId="0" fontId="20" fillId="0" borderId="0" xfId="1" applyNumberFormat="1" applyFont="1" applyAlignment="1" applyProtection="1">
      <alignment vertical="center" wrapText="1"/>
      <protection hidden="1"/>
    </xf>
    <xf numFmtId="0" fontId="18" fillId="0" borderId="0" xfId="1" applyFont="1" applyAlignment="1" applyProtection="1">
      <alignment vertical="center"/>
      <protection hidden="1"/>
    </xf>
    <xf numFmtId="0" fontId="18" fillId="3" borderId="0" xfId="1" applyNumberFormat="1" applyFont="1" applyFill="1" applyBorder="1" applyAlignment="1" applyProtection="1">
      <alignment vertical="center"/>
      <protection hidden="1"/>
    </xf>
    <xf numFmtId="0" fontId="18" fillId="0" borderId="0" xfId="1" applyNumberFormat="1" applyFont="1" applyFill="1" applyBorder="1" applyAlignment="1" applyProtection="1">
      <alignment vertical="center"/>
      <protection hidden="1"/>
    </xf>
    <xf numFmtId="0" fontId="18" fillId="0" borderId="0" xfId="1" applyNumberFormat="1" applyFont="1" applyFill="1" applyBorder="1" applyAlignment="1" applyProtection="1">
      <alignment horizontal="left" vertical="center"/>
      <protection hidden="1"/>
    </xf>
    <xf numFmtId="0" fontId="18" fillId="0" borderId="0" xfId="1" applyNumberFormat="1" applyFont="1" applyFill="1" applyBorder="1" applyAlignment="1">
      <alignment vertical="center"/>
    </xf>
    <xf numFmtId="0" fontId="51" fillId="0" borderId="0" xfId="1" applyNumberFormat="1" applyFont="1" applyFill="1" applyBorder="1" applyAlignment="1" applyProtection="1">
      <alignment horizontal="center" vertical="center" wrapText="1"/>
      <protection hidden="1"/>
    </xf>
    <xf numFmtId="0" fontId="29" fillId="0" borderId="0" xfId="1" applyNumberFormat="1" applyFont="1" applyFill="1" applyBorder="1" applyAlignment="1" applyProtection="1">
      <alignment vertical="center"/>
      <protection hidden="1"/>
    </xf>
    <xf numFmtId="0" fontId="51" fillId="0" borderId="0"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0" borderId="0" xfId="1" applyNumberFormat="1" applyFont="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51" fillId="0" borderId="0" xfId="1" applyNumberFormat="1" applyFont="1" applyFill="1" applyBorder="1" applyAlignment="1" applyProtection="1">
      <alignment horizontal="center" vertical="center"/>
      <protection hidden="1"/>
    </xf>
    <xf numFmtId="0" fontId="18" fillId="5" borderId="49" xfId="1" applyNumberFormat="1" applyFont="1" applyFill="1" applyBorder="1" applyAlignment="1">
      <alignment vertical="center"/>
    </xf>
    <xf numFmtId="0" fontId="18" fillId="5" borderId="11"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vertical="center"/>
      <protection hidden="1"/>
    </xf>
    <xf numFmtId="0" fontId="18" fillId="5" borderId="49" xfId="1" applyNumberFormat="1" applyFont="1" applyFill="1" applyBorder="1" applyAlignment="1" applyProtection="1">
      <alignment vertical="center"/>
      <protection hidden="1"/>
    </xf>
    <xf numFmtId="0" fontId="18" fillId="3" borderId="11" xfId="1" applyFont="1" applyFill="1" applyBorder="1" applyAlignment="1" applyProtection="1">
      <alignment vertical="center" wrapText="1"/>
      <protection hidden="1"/>
    </xf>
    <xf numFmtId="0" fontId="18" fillId="3" borderId="11" xfId="1" applyFont="1" applyFill="1" applyBorder="1"/>
    <xf numFmtId="0" fontId="18" fillId="3" borderId="12" xfId="1" applyFont="1" applyFill="1" applyBorder="1" applyAlignment="1" applyProtection="1">
      <alignment vertical="center"/>
      <protection hidden="1"/>
    </xf>
    <xf numFmtId="0" fontId="18" fillId="3" borderId="13" xfId="1" applyFont="1" applyFill="1" applyBorder="1"/>
    <xf numFmtId="0" fontId="18" fillId="3" borderId="16" xfId="1" applyFont="1" applyFill="1" applyBorder="1"/>
    <xf numFmtId="0" fontId="18" fillId="3" borderId="7" xfId="1" applyFont="1" applyFill="1" applyBorder="1" applyAlignment="1" applyProtection="1">
      <alignment vertical="center" wrapText="1"/>
      <protection hidden="1"/>
    </xf>
    <xf numFmtId="0" fontId="18" fillId="3" borderId="7" xfId="1" applyFont="1" applyFill="1" applyBorder="1"/>
    <xf numFmtId="0" fontId="18" fillId="5" borderId="7" xfId="1" applyFont="1" applyFill="1" applyBorder="1" applyAlignment="1" applyProtection="1">
      <alignment horizontal="center" vertical="center"/>
      <protection hidden="1"/>
    </xf>
    <xf numFmtId="0" fontId="18" fillId="3" borderId="8" xfId="1" applyFont="1" applyFill="1" applyBorder="1" applyAlignment="1" applyProtection="1">
      <alignment vertical="center"/>
      <protection hidden="1"/>
    </xf>
    <xf numFmtId="0" fontId="18" fillId="3" borderId="38" xfId="1" applyFont="1" applyFill="1" applyBorder="1"/>
    <xf numFmtId="0" fontId="18" fillId="3" borderId="0" xfId="1" applyFont="1" applyFill="1"/>
    <xf numFmtId="0" fontId="18" fillId="3" borderId="33" xfId="1" applyFont="1" applyFill="1" applyBorder="1"/>
    <xf numFmtId="0" fontId="18" fillId="5" borderId="2" xfId="1" applyFont="1" applyFill="1" applyBorder="1" applyAlignment="1" applyProtection="1">
      <alignment vertical="center"/>
      <protection hidden="1"/>
    </xf>
    <xf numFmtId="0" fontId="18" fillId="3" borderId="3" xfId="1" applyFont="1" applyFill="1" applyBorder="1" applyAlignment="1" applyProtection="1">
      <alignment vertical="center" wrapText="1"/>
      <protection hidden="1"/>
    </xf>
    <xf numFmtId="0" fontId="18" fillId="3" borderId="42" xfId="1" applyFont="1" applyFill="1" applyBorder="1" applyAlignment="1">
      <alignment horizontal="center" vertical="center"/>
    </xf>
    <xf numFmtId="0" fontId="18" fillId="3" borderId="49" xfId="1" applyFont="1" applyFill="1" applyBorder="1" applyAlignment="1">
      <alignment horizontal="center" vertical="center"/>
    </xf>
    <xf numFmtId="0" fontId="51" fillId="0" borderId="0" xfId="1" applyFont="1" applyBorder="1" applyAlignment="1" applyProtection="1">
      <alignment horizontal="center" vertical="center" wrapText="1"/>
      <protection hidden="1"/>
    </xf>
    <xf numFmtId="0" fontId="51" fillId="10" borderId="0" xfId="1" applyFont="1" applyFill="1" applyBorder="1" applyAlignment="1" applyProtection="1">
      <alignment vertical="center" wrapText="1"/>
      <protection hidden="1"/>
    </xf>
    <xf numFmtId="0" fontId="66" fillId="10" borderId="0" xfId="5" applyFont="1" applyFill="1" applyBorder="1" applyAlignment="1" applyProtection="1">
      <alignment vertical="center"/>
      <protection hidden="1"/>
    </xf>
    <xf numFmtId="0" fontId="51" fillId="10" borderId="0" xfId="1" applyFont="1" applyFill="1" applyBorder="1" applyAlignment="1" applyProtection="1">
      <alignment horizontal="center" vertical="center"/>
      <protection hidden="1"/>
    </xf>
    <xf numFmtId="0" fontId="51" fillId="10" borderId="0" xfId="1" applyFont="1" applyFill="1" applyBorder="1" applyAlignment="1">
      <alignment vertical="center"/>
    </xf>
    <xf numFmtId="0" fontId="51" fillId="10" borderId="0" xfId="1" applyFont="1" applyFill="1" applyBorder="1" applyAlignment="1" applyProtection="1">
      <alignment vertical="center"/>
      <protection hidden="1"/>
    </xf>
    <xf numFmtId="0" fontId="18" fillId="3" borderId="13" xfId="1" applyFont="1" applyFill="1" applyBorder="1" applyAlignment="1" applyProtection="1">
      <alignment vertical="center" wrapText="1"/>
      <protection hidden="1"/>
    </xf>
    <xf numFmtId="0" fontId="18" fillId="5" borderId="6" xfId="1" applyFont="1" applyFill="1" applyBorder="1" applyAlignment="1" applyProtection="1">
      <alignment vertical="center" wrapText="1"/>
      <protection hidden="1"/>
    </xf>
    <xf numFmtId="0" fontId="18" fillId="3" borderId="38" xfId="1" applyFont="1" applyFill="1" applyBorder="1" applyAlignment="1" applyProtection="1">
      <alignment vertical="center" wrapText="1"/>
      <protection hidden="1"/>
    </xf>
    <xf numFmtId="0" fontId="18" fillId="3" borderId="0" xfId="1" applyFont="1" applyFill="1" applyAlignment="1" applyProtection="1">
      <alignment vertical="center" wrapText="1"/>
      <protection hidden="1"/>
    </xf>
    <xf numFmtId="0" fontId="18" fillId="5" borderId="33" xfId="1" applyFont="1" applyFill="1" applyBorder="1" applyAlignment="1" applyProtection="1">
      <alignment horizontal="center" vertical="center"/>
      <protection hidden="1"/>
    </xf>
    <xf numFmtId="0" fontId="18" fillId="3" borderId="2" xfId="1" applyFont="1" applyFill="1" applyBorder="1"/>
    <xf numFmtId="0" fontId="18" fillId="3" borderId="3" xfId="1" applyFont="1" applyFill="1" applyBorder="1"/>
    <xf numFmtId="0" fontId="18" fillId="3" borderId="54" xfId="1" applyFont="1" applyFill="1" applyBorder="1"/>
    <xf numFmtId="0" fontId="18" fillId="3" borderId="4" xfId="1" applyFont="1" applyFill="1" applyBorder="1"/>
    <xf numFmtId="0" fontId="18" fillId="3" borderId="6" xfId="1" applyFont="1" applyFill="1" applyBorder="1"/>
    <xf numFmtId="0" fontId="18" fillId="3" borderId="8" xfId="1" applyFont="1" applyFill="1" applyBorder="1"/>
    <xf numFmtId="0" fontId="29" fillId="3" borderId="42" xfId="5" applyFont="1" applyFill="1" applyBorder="1" applyAlignment="1" applyProtection="1">
      <alignment vertical="center"/>
      <protection hidden="1"/>
    </xf>
    <xf numFmtId="0" fontId="18" fillId="3" borderId="8" xfId="1" applyFont="1" applyFill="1" applyBorder="1" applyAlignment="1">
      <alignment horizontal="center" vertical="center"/>
    </xf>
    <xf numFmtId="0" fontId="18" fillId="3" borderId="48" xfId="1" applyFont="1" applyFill="1" applyBorder="1" applyAlignment="1" applyProtection="1">
      <alignment vertical="center" wrapText="1"/>
      <protection hidden="1"/>
    </xf>
    <xf numFmtId="0" fontId="18" fillId="3" borderId="49" xfId="1" applyFont="1" applyFill="1" applyBorder="1" applyAlignment="1" applyProtection="1">
      <alignment vertical="center" wrapText="1"/>
      <protection hidden="1"/>
    </xf>
    <xf numFmtId="0" fontId="18" fillId="5" borderId="58" xfId="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Font="1" applyAlignment="1" applyProtection="1">
      <alignment vertical="center"/>
      <protection hidden="1"/>
    </xf>
    <xf numFmtId="0" fontId="18" fillId="3" borderId="49" xfId="1" applyFont="1" applyFill="1" applyBorder="1" applyAlignment="1" applyProtection="1">
      <alignment horizontal="center" vertical="center"/>
      <protection hidden="1"/>
    </xf>
    <xf numFmtId="0" fontId="18" fillId="0" borderId="0" xfId="1" applyFont="1" applyAlignment="1" applyProtection="1">
      <alignment horizontal="center" vertical="center" wrapText="1"/>
      <protection hidden="1"/>
    </xf>
    <xf numFmtId="0" fontId="18" fillId="0" borderId="0" xfId="1" applyFont="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3" borderId="0" xfId="1" applyFont="1" applyFill="1" applyAlignment="1" applyProtection="1">
      <alignment horizontal="center" vertical="center"/>
      <protection hidden="1"/>
    </xf>
    <xf numFmtId="0" fontId="18" fillId="5" borderId="7" xfId="1" applyFont="1" applyFill="1" applyBorder="1" applyAlignment="1" applyProtection="1">
      <alignment horizontal="center" vertical="center"/>
      <protection hidden="1"/>
    </xf>
    <xf numFmtId="0" fontId="18" fillId="5" borderId="0" xfId="1" applyFont="1" applyFill="1" applyAlignment="1" applyProtection="1">
      <alignment horizontal="center" vertical="center"/>
      <protection hidden="1"/>
    </xf>
    <xf numFmtId="0" fontId="18" fillId="5" borderId="3" xfId="1" applyFont="1" applyFill="1" applyBorder="1" applyAlignment="1" applyProtection="1">
      <alignment horizontal="center" vertical="center"/>
      <protection hidden="1"/>
    </xf>
    <xf numFmtId="0" fontId="18" fillId="3" borderId="0" xfId="1" applyFont="1" applyFill="1" applyAlignment="1">
      <alignment horizontal="center" vertical="center"/>
    </xf>
    <xf numFmtId="0" fontId="18" fillId="0" borderId="0" xfId="1" applyNumberFormat="1" applyFont="1" applyBorder="1" applyAlignment="1" applyProtection="1">
      <alignment horizontal="center" vertical="center" wrapText="1"/>
      <protection hidden="1"/>
    </xf>
    <xf numFmtId="0" fontId="18" fillId="3" borderId="33"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18" fillId="3" borderId="7" xfId="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3" borderId="48" xfId="1" applyFont="1" applyFill="1" applyBorder="1" applyAlignment="1" applyProtection="1">
      <alignment vertical="center"/>
      <protection locked="0" hidden="1"/>
    </xf>
    <xf numFmtId="0" fontId="18" fillId="3" borderId="56" xfId="1" applyFont="1" applyFill="1" applyBorder="1" applyAlignment="1" applyProtection="1">
      <alignment vertical="center"/>
      <protection locked="0" hidden="1"/>
    </xf>
    <xf numFmtId="0" fontId="1" fillId="5" borderId="0" xfId="1" applyFont="1" applyFill="1"/>
    <xf numFmtId="0" fontId="1" fillId="5" borderId="49" xfId="1" applyFont="1" applyFill="1" applyBorder="1"/>
    <xf numFmtId="0" fontId="1" fillId="0" borderId="0" xfId="1" applyFont="1"/>
    <xf numFmtId="0" fontId="18" fillId="3" borderId="0" xfId="1" applyFont="1" applyFill="1" applyAlignment="1">
      <alignment vertical="center"/>
    </xf>
    <xf numFmtId="0" fontId="18" fillId="5" borderId="7" xfId="1" applyFont="1" applyFill="1" applyBorder="1" applyAlignment="1" applyProtection="1">
      <alignment vertical="center" wrapText="1"/>
      <protection hidden="1"/>
    </xf>
    <xf numFmtId="0" fontId="18" fillId="3" borderId="7" xfId="1" applyFont="1" applyFill="1" applyBorder="1" applyAlignment="1">
      <alignment vertical="center"/>
    </xf>
    <xf numFmtId="0" fontId="18" fillId="3" borderId="42" xfId="1" applyFont="1" applyFill="1" applyBorder="1" applyAlignment="1" applyProtection="1">
      <alignment horizontal="center" vertical="center"/>
      <protection hidden="1"/>
    </xf>
    <xf numFmtId="0" fontId="18" fillId="5" borderId="48" xfId="1" applyFont="1" applyFill="1" applyBorder="1" applyAlignment="1" applyProtection="1">
      <alignment vertical="center" wrapText="1"/>
      <protection hidden="1"/>
    </xf>
    <xf numFmtId="0" fontId="18" fillId="5" borderId="49" xfId="1" applyFont="1" applyFill="1" applyBorder="1" applyAlignment="1" applyProtection="1">
      <alignment vertical="center" wrapText="1"/>
      <protection hidden="1"/>
    </xf>
    <xf numFmtId="0" fontId="18" fillId="3" borderId="49" xfId="1" applyFont="1" applyFill="1" applyBorder="1" applyAlignment="1">
      <alignment vertical="center"/>
    </xf>
    <xf numFmtId="0" fontId="18" fillId="0" borderId="0" xfId="1" applyNumberFormat="1" applyFont="1" applyFill="1" applyBorder="1" applyAlignment="1" applyProtection="1">
      <alignment horizontal="center" vertical="center" wrapText="1"/>
      <protection hidden="1"/>
    </xf>
    <xf numFmtId="0" fontId="18" fillId="0" borderId="0" xfId="1" applyFont="1" applyBorder="1" applyAlignment="1" applyProtection="1">
      <alignment horizontal="center" vertical="center" wrapText="1"/>
      <protection hidden="1"/>
    </xf>
    <xf numFmtId="0" fontId="18" fillId="10" borderId="0" xfId="1" applyFont="1" applyFill="1" applyBorder="1" applyAlignment="1" applyProtection="1">
      <alignment vertical="center" wrapText="1"/>
      <protection hidden="1"/>
    </xf>
    <xf numFmtId="0" fontId="29" fillId="10" borderId="0" xfId="5" applyFont="1" applyFill="1" applyBorder="1" applyAlignment="1" applyProtection="1">
      <alignment vertical="center"/>
      <protection hidden="1"/>
    </xf>
    <xf numFmtId="0" fontId="18" fillId="10" borderId="0" xfId="1" applyFont="1" applyFill="1" applyBorder="1" applyAlignment="1" applyProtection="1">
      <alignment horizontal="center" vertical="center"/>
      <protection hidden="1"/>
    </xf>
    <xf numFmtId="0" fontId="18" fillId="10" borderId="0" xfId="1" applyFont="1" applyFill="1" applyBorder="1" applyAlignment="1">
      <alignment vertical="center"/>
    </xf>
    <xf numFmtId="0" fontId="18" fillId="10" borderId="0" xfId="1" applyFont="1" applyFill="1" applyBorder="1" applyAlignment="1" applyProtection="1">
      <alignment vertical="center"/>
      <protection hidden="1"/>
    </xf>
    <xf numFmtId="0" fontId="13" fillId="0" borderId="1" xfId="1" applyNumberFormat="1" applyFont="1" applyBorder="1" applyAlignment="1" applyProtection="1">
      <alignment horizontal="center" vertical="center"/>
      <protection hidden="1"/>
    </xf>
    <xf numFmtId="0" fontId="13" fillId="0" borderId="5" xfId="1" applyNumberFormat="1" applyFont="1" applyBorder="1" applyAlignment="1" applyProtection="1">
      <alignment horizontal="center" vertical="center"/>
      <protection hidden="1"/>
    </xf>
    <xf numFmtId="0" fontId="14" fillId="2" borderId="2" xfId="1" applyNumberFormat="1" applyFont="1" applyFill="1" applyBorder="1" applyAlignment="1" applyProtection="1">
      <alignment horizontal="center" vertical="center"/>
      <protection locked="0" hidden="1"/>
    </xf>
    <xf numFmtId="0" fontId="14" fillId="2" borderId="3" xfId="1" applyNumberFormat="1" applyFont="1" applyFill="1" applyBorder="1" applyAlignment="1" applyProtection="1">
      <alignment horizontal="center" vertical="center"/>
      <protection locked="0" hidden="1"/>
    </xf>
    <xf numFmtId="0" fontId="14" fillId="2" borderId="4" xfId="1" applyNumberFormat="1" applyFont="1" applyFill="1" applyBorder="1" applyAlignment="1" applyProtection="1">
      <alignment horizontal="center" vertical="center"/>
      <protection locked="0" hidden="1"/>
    </xf>
    <xf numFmtId="0" fontId="14" fillId="2" borderId="6" xfId="1" applyNumberFormat="1" applyFont="1" applyFill="1" applyBorder="1" applyAlignment="1" applyProtection="1">
      <alignment horizontal="center" vertical="center"/>
      <protection locked="0" hidden="1"/>
    </xf>
    <xf numFmtId="0" fontId="14" fillId="2" borderId="7" xfId="1" applyNumberFormat="1" applyFont="1" applyFill="1" applyBorder="1" applyAlignment="1" applyProtection="1">
      <alignment horizontal="center" vertical="center"/>
      <protection locked="0" hidden="1"/>
    </xf>
    <xf numFmtId="0" fontId="14" fillId="2" borderId="8" xfId="1" applyNumberFormat="1" applyFont="1" applyFill="1" applyBorder="1" applyAlignment="1" applyProtection="1">
      <alignment horizontal="center" vertical="center"/>
      <protection locked="0" hidden="1"/>
    </xf>
    <xf numFmtId="0" fontId="13" fillId="0" borderId="1" xfId="1" applyNumberFormat="1" applyFont="1" applyBorder="1" applyAlignment="1" applyProtection="1">
      <alignment horizontal="center" vertical="center" wrapText="1"/>
      <protection hidden="1"/>
    </xf>
    <xf numFmtId="0" fontId="14" fillId="2" borderId="9" xfId="1" applyNumberFormat="1" applyFont="1" applyFill="1" applyBorder="1" applyAlignment="1" applyProtection="1">
      <alignment horizontal="center" vertical="center"/>
      <protection locked="0" hidden="1"/>
    </xf>
    <xf numFmtId="0" fontId="10" fillId="0" borderId="0" xfId="1" applyNumberFormat="1" applyFont="1" applyAlignment="1" applyProtection="1">
      <alignment horizontal="right" vertical="center"/>
      <protection hidden="1"/>
    </xf>
    <xf numFmtId="0" fontId="10" fillId="0" borderId="0" xfId="1" applyNumberFormat="1" applyFont="1" applyAlignment="1" applyProtection="1">
      <alignment horizontal="left" vertical="center"/>
      <protection hidden="1"/>
    </xf>
    <xf numFmtId="0" fontId="10" fillId="0" borderId="0" xfId="1" applyNumberFormat="1" applyFont="1" applyAlignment="1" applyProtection="1">
      <alignment horizontal="distributed" vertical="center" indent="20"/>
      <protection hidden="1"/>
    </xf>
    <xf numFmtId="0" fontId="12" fillId="0" borderId="0" xfId="1" applyNumberFormat="1" applyFont="1" applyAlignment="1" applyProtection="1">
      <alignment horizontal="center" vertical="center"/>
      <protection hidden="1"/>
    </xf>
    <xf numFmtId="0" fontId="18" fillId="0" borderId="45" xfId="1" applyNumberFormat="1" applyFont="1" applyBorder="1" applyAlignment="1" applyProtection="1">
      <alignment horizontal="center" vertical="center"/>
      <protection hidden="1"/>
    </xf>
    <xf numFmtId="0" fontId="18" fillId="0" borderId="46" xfId="1" applyNumberFormat="1" applyFont="1" applyBorder="1" applyAlignment="1" applyProtection="1">
      <alignment horizontal="center" vertical="center"/>
      <protection hidden="1"/>
    </xf>
    <xf numFmtId="0" fontId="18" fillId="0" borderId="57"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3" borderId="36"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right" vertical="center"/>
      <protection hidden="1"/>
    </xf>
    <xf numFmtId="0" fontId="18" fillId="3" borderId="7" xfId="1" applyNumberFormat="1" applyFont="1" applyFill="1" applyBorder="1" applyAlignment="1" applyProtection="1">
      <alignment horizontal="right" vertical="center"/>
      <protection hidden="1"/>
    </xf>
    <xf numFmtId="0" fontId="18" fillId="0" borderId="7" xfId="1" applyNumberFormat="1" applyFont="1" applyBorder="1" applyAlignment="1" applyProtection="1">
      <alignment horizontal="left" vertical="center"/>
      <protection hidden="1"/>
    </xf>
    <xf numFmtId="0" fontId="18" fillId="0" borderId="8" xfId="1" applyNumberFormat="1" applyFont="1" applyBorder="1" applyAlignment="1" applyProtection="1">
      <alignment horizontal="left"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locked="0" hidden="1"/>
    </xf>
    <xf numFmtId="0" fontId="18" fillId="3" borderId="7" xfId="1" applyNumberFormat="1" applyFont="1" applyFill="1" applyBorder="1" applyAlignment="1" applyProtection="1">
      <alignment horizontal="center" vertical="center"/>
      <protection locked="0" hidden="1"/>
    </xf>
    <xf numFmtId="0" fontId="18" fillId="0" borderId="55"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center" vertical="center"/>
      <protection locked="0" hidden="1"/>
    </xf>
    <xf numFmtId="0" fontId="18" fillId="3" borderId="47" xfId="1" applyNumberFormat="1" applyFont="1" applyFill="1" applyBorder="1" applyAlignment="1" applyProtection="1">
      <alignment horizontal="center" vertical="center"/>
      <protection locked="0" hidden="1"/>
    </xf>
    <xf numFmtId="0" fontId="18" fillId="3" borderId="46" xfId="1" applyNumberFormat="1" applyFont="1" applyFill="1" applyBorder="1" applyAlignment="1" applyProtection="1">
      <alignment horizontal="center" vertical="center"/>
      <protection locked="0" hidden="1"/>
    </xf>
    <xf numFmtId="0" fontId="18" fillId="0" borderId="52"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7" xfId="1" applyNumberFormat="1" applyFont="1" applyFill="1" applyBorder="1" applyAlignment="1" applyProtection="1">
      <alignment horizontal="center" vertical="center"/>
      <protection locked="0" hidden="1"/>
    </xf>
    <xf numFmtId="0" fontId="18" fillId="0" borderId="65" xfId="1" applyNumberFormat="1" applyFont="1" applyBorder="1" applyAlignment="1" applyProtection="1">
      <alignment horizontal="left" vertical="center"/>
      <protection hidden="1"/>
    </xf>
    <xf numFmtId="0" fontId="18" fillId="0" borderId="36" xfId="1" applyNumberFormat="1" applyFont="1" applyBorder="1" applyAlignment="1" applyProtection="1">
      <alignment horizontal="left" vertical="center"/>
      <protection hidden="1"/>
    </xf>
    <xf numFmtId="0" fontId="18" fillId="0" borderId="41"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right" vertical="center"/>
      <protection hidden="1"/>
    </xf>
    <xf numFmtId="0" fontId="18" fillId="0" borderId="7" xfId="1" applyNumberFormat="1" applyFont="1" applyBorder="1" applyAlignment="1" applyProtection="1">
      <alignment horizontal="right" vertical="center"/>
      <protection hidden="1"/>
    </xf>
    <xf numFmtId="0" fontId="18" fillId="0" borderId="36" xfId="1" applyNumberFormat="1" applyFont="1" applyFill="1" applyBorder="1" applyAlignment="1" applyProtection="1">
      <alignment horizontal="center" vertical="center"/>
      <protection locked="0" hidden="1"/>
    </xf>
    <xf numFmtId="0" fontId="18" fillId="0" borderId="37" xfId="1" applyNumberFormat="1" applyFont="1" applyFill="1" applyBorder="1" applyAlignment="1" applyProtection="1">
      <alignment horizontal="center" vertical="center"/>
      <protection locked="0" hidden="1"/>
    </xf>
    <xf numFmtId="0" fontId="18" fillId="0" borderId="36" xfId="1" applyNumberFormat="1" applyFont="1" applyFill="1" applyBorder="1" applyAlignment="1" applyProtection="1">
      <alignment horizontal="center" vertical="center" shrinkToFit="1"/>
      <protection locked="0" hidden="1"/>
    </xf>
    <xf numFmtId="0" fontId="18" fillId="0" borderId="37" xfId="1" applyNumberFormat="1" applyFont="1" applyFill="1" applyBorder="1" applyAlignment="1" applyProtection="1">
      <alignment horizontal="center" vertical="center" shrinkToFit="1"/>
      <protection locked="0" hidden="1"/>
    </xf>
    <xf numFmtId="0" fontId="18" fillId="0" borderId="51" xfId="1" applyNumberFormat="1" applyFont="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protection hidden="1"/>
    </xf>
    <xf numFmtId="0" fontId="18" fillId="0" borderId="28" xfId="1" applyNumberFormat="1" applyFont="1" applyBorder="1" applyAlignment="1" applyProtection="1">
      <alignment horizontal="center" vertical="center"/>
      <protection hidden="1"/>
    </xf>
    <xf numFmtId="0" fontId="18" fillId="0" borderId="61" xfId="1" applyNumberFormat="1" applyFont="1" applyBorder="1" applyAlignment="1" applyProtection="1">
      <alignment horizontal="center" vertical="center"/>
      <protection hidden="1"/>
    </xf>
    <xf numFmtId="0" fontId="18" fillId="0" borderId="36" xfId="1" applyNumberFormat="1" applyFont="1" applyFill="1" applyBorder="1" applyAlignment="1" applyProtection="1">
      <alignment horizontal="right" vertical="center" shrinkToFit="1"/>
      <protection locked="0" hidden="1"/>
    </xf>
    <xf numFmtId="0" fontId="18" fillId="0" borderId="37" xfId="1" applyNumberFormat="1" applyFont="1" applyFill="1" applyBorder="1" applyAlignment="1" applyProtection="1">
      <alignment horizontal="right" vertical="center" shrinkToFit="1"/>
      <protection locked="0" hidden="1"/>
    </xf>
    <xf numFmtId="0" fontId="18" fillId="0" borderId="17" xfId="1" applyNumberFormat="1" applyFont="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18" fillId="0" borderId="18" xfId="1" applyNumberFormat="1" applyFont="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53" xfId="1" applyNumberFormat="1" applyFont="1" applyBorder="1" applyAlignment="1" applyProtection="1">
      <alignment horizontal="center" vertical="center" wrapText="1"/>
      <protection hidden="1"/>
    </xf>
    <xf numFmtId="0" fontId="18" fillId="0" borderId="3" xfId="1" applyNumberFormat="1" applyFont="1" applyBorder="1" applyAlignment="1" applyProtection="1">
      <alignment horizontal="center" vertical="center" wrapText="1"/>
      <protection hidden="1"/>
    </xf>
    <xf numFmtId="0" fontId="18" fillId="0" borderId="4" xfId="1" applyNumberFormat="1" applyFont="1" applyBorder="1" applyAlignment="1" applyProtection="1">
      <alignment horizontal="center" vertical="center" wrapText="1"/>
      <protection hidden="1"/>
    </xf>
    <xf numFmtId="0" fontId="18" fillId="0" borderId="64" xfId="1" applyNumberFormat="1" applyFont="1" applyBorder="1" applyAlignment="1" applyProtection="1">
      <alignment horizontal="center" vertical="center" wrapText="1"/>
      <protection hidden="1"/>
    </xf>
    <xf numFmtId="0" fontId="18" fillId="0" borderId="7" xfId="1" applyNumberFormat="1" applyFont="1" applyBorder="1" applyAlignment="1" applyProtection="1">
      <alignment horizontal="center" vertical="center" wrapText="1"/>
      <protection hidden="1"/>
    </xf>
    <xf numFmtId="0" fontId="18" fillId="0" borderId="8" xfId="1" applyNumberFormat="1" applyFont="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2" xfId="1" applyNumberFormat="1" applyFont="1" applyBorder="1" applyAlignment="1" applyProtection="1">
      <alignment horizontal="center" vertical="center"/>
      <protection hidden="1"/>
    </xf>
    <xf numFmtId="0" fontId="18" fillId="0" borderId="53"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wrapText="1"/>
      <protection locked="0" hidden="1"/>
    </xf>
    <xf numFmtId="0" fontId="18" fillId="3" borderId="54" xfId="1" applyNumberFormat="1" applyFont="1" applyFill="1" applyBorder="1" applyAlignment="1" applyProtection="1">
      <alignment horizontal="center" vertical="center" wrapText="1"/>
      <protection locked="0" hidden="1"/>
    </xf>
    <xf numFmtId="0" fontId="18" fillId="3" borderId="48" xfId="1" applyNumberFormat="1" applyFont="1" applyFill="1" applyBorder="1" applyAlignment="1" applyProtection="1">
      <alignment horizontal="center" vertical="center" wrapText="1"/>
      <protection locked="0" hidden="1"/>
    </xf>
    <xf numFmtId="0" fontId="18" fillId="3" borderId="49" xfId="1" applyNumberFormat="1" applyFont="1" applyFill="1" applyBorder="1" applyAlignment="1" applyProtection="1">
      <alignment horizontal="center" vertical="center" wrapText="1"/>
      <protection locked="0" hidden="1"/>
    </xf>
    <xf numFmtId="0" fontId="18" fillId="3" borderId="58" xfId="1" applyNumberFormat="1" applyFont="1" applyFill="1" applyBorder="1" applyAlignment="1" applyProtection="1">
      <alignment horizontal="center" vertical="center" wrapText="1"/>
      <protection locked="0" hidden="1"/>
    </xf>
    <xf numFmtId="0" fontId="18" fillId="0" borderId="250" xfId="1" applyNumberFormat="1" applyFont="1" applyBorder="1" applyAlignment="1" applyProtection="1">
      <alignment horizontal="center" vertical="center"/>
      <protection hidden="1"/>
    </xf>
    <xf numFmtId="0" fontId="18" fillId="0" borderId="251" xfId="1" applyNumberFormat="1" applyFont="1" applyBorder="1" applyAlignment="1" applyProtection="1">
      <alignment horizontal="center" vertical="center"/>
      <protection hidden="1"/>
    </xf>
    <xf numFmtId="0" fontId="18" fillId="0" borderId="252"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35"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shrinkToFit="1"/>
      <protection hidden="1"/>
    </xf>
    <xf numFmtId="0" fontId="18" fillId="0" borderId="27" xfId="1" applyNumberFormat="1" applyFont="1" applyBorder="1" applyAlignment="1" applyProtection="1">
      <alignment horizontal="center" vertical="center" shrinkToFit="1"/>
      <protection hidden="1"/>
    </xf>
    <xf numFmtId="0" fontId="18" fillId="0" borderId="13" xfId="1" applyNumberFormat="1" applyFont="1" applyBorder="1" applyAlignment="1" applyProtection="1">
      <alignment horizontal="center" vertical="center"/>
      <protection hidden="1"/>
    </xf>
    <xf numFmtId="0" fontId="18" fillId="0" borderId="11" xfId="1" applyNumberFormat="1" applyFont="1" applyBorder="1" applyAlignment="1" applyProtection="1">
      <alignment horizontal="center" vertical="center"/>
      <protection hidden="1"/>
    </xf>
    <xf numFmtId="0" fontId="18" fillId="0" borderId="16" xfId="1" applyNumberFormat="1" applyFont="1" applyBorder="1" applyAlignment="1" applyProtection="1">
      <alignment horizontal="center" vertical="center"/>
      <protection hidden="1"/>
    </xf>
    <xf numFmtId="0" fontId="18" fillId="0" borderId="43" xfId="1" applyNumberFormat="1" applyFont="1" applyBorder="1" applyAlignment="1" applyProtection="1">
      <alignment horizontal="center" vertical="center"/>
      <protection hidden="1"/>
    </xf>
    <xf numFmtId="0" fontId="18" fillId="0" borderId="44"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left" vertical="center"/>
      <protection locked="0" hidden="1"/>
    </xf>
    <xf numFmtId="0" fontId="18" fillId="3" borderId="46" xfId="1" applyNumberFormat="1" applyFont="1" applyFill="1" applyBorder="1" applyAlignment="1" applyProtection="1">
      <alignment horizontal="left" vertical="center"/>
      <protection locked="0" hidden="1"/>
    </xf>
    <xf numFmtId="0" fontId="18" fillId="3" borderId="47" xfId="1" applyNumberFormat="1" applyFont="1" applyFill="1" applyBorder="1" applyAlignment="1" applyProtection="1">
      <alignment horizontal="left" vertical="center"/>
      <protection locked="0" hidden="1"/>
    </xf>
    <xf numFmtId="0" fontId="18" fillId="0" borderId="44" xfId="1" applyNumberFormat="1" applyFont="1" applyBorder="1" applyAlignment="1" applyProtection="1">
      <alignment horizontal="center" vertical="center" wrapText="1"/>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50"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protection hidden="1"/>
    </xf>
    <xf numFmtId="0" fontId="18" fillId="0" borderId="9" xfId="1" applyNumberFormat="1" applyFont="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protection locked="0" hidden="1"/>
    </xf>
    <xf numFmtId="0" fontId="18" fillId="3" borderId="7" xfId="1" applyNumberFormat="1" applyFont="1" applyFill="1" applyBorder="1" applyAlignment="1" applyProtection="1">
      <alignment horizontal="left" vertical="center"/>
      <protection locked="0" hidden="1"/>
    </xf>
    <xf numFmtId="0" fontId="18" fillId="3" borderId="8" xfId="1" applyNumberFormat="1" applyFont="1" applyFill="1" applyBorder="1" applyAlignment="1" applyProtection="1">
      <alignment horizontal="left" vertical="center"/>
      <protection locked="0" hidden="1"/>
    </xf>
    <xf numFmtId="0" fontId="18" fillId="0" borderId="9" xfId="1" applyNumberFormat="1" applyFont="1" applyBorder="1" applyAlignment="1" applyProtection="1">
      <alignment horizontal="center" vertical="center" wrapText="1"/>
      <protection hidden="1"/>
    </xf>
    <xf numFmtId="0" fontId="18" fillId="0" borderId="35" xfId="1" applyNumberFormat="1" applyFont="1" applyBorder="1" applyAlignment="1" applyProtection="1">
      <alignment horizontal="center" vertical="center" wrapText="1"/>
      <protection hidden="1"/>
    </xf>
    <xf numFmtId="0" fontId="18" fillId="0" borderId="36" xfId="1" applyNumberFormat="1" applyFont="1" applyBorder="1" applyAlignment="1" applyProtection="1">
      <alignment horizontal="center" vertical="center" wrapText="1"/>
      <protection hidden="1"/>
    </xf>
    <xf numFmtId="0" fontId="18" fillId="0" borderId="37" xfId="1" applyNumberFormat="1" applyFont="1" applyBorder="1" applyAlignment="1" applyProtection="1">
      <alignment horizontal="center" vertical="center" wrapText="1"/>
      <protection hidden="1"/>
    </xf>
    <xf numFmtId="0" fontId="18" fillId="3" borderId="35" xfId="1" applyNumberFormat="1" applyFont="1" applyFill="1" applyBorder="1" applyAlignment="1" applyProtection="1">
      <alignment horizontal="left" vertical="center"/>
      <protection locked="0" hidden="1"/>
    </xf>
    <xf numFmtId="0" fontId="18" fillId="3" borderId="36" xfId="1" applyNumberFormat="1" applyFont="1" applyFill="1" applyBorder="1" applyAlignment="1" applyProtection="1">
      <alignment horizontal="left" vertical="center"/>
      <protection locked="0" hidden="1"/>
    </xf>
    <xf numFmtId="0" fontId="18" fillId="3" borderId="37" xfId="1" applyNumberFormat="1" applyFont="1" applyFill="1" applyBorder="1" applyAlignment="1" applyProtection="1">
      <alignment horizontal="left" vertical="center"/>
      <protection locked="0" hidden="1"/>
    </xf>
    <xf numFmtId="0" fontId="18" fillId="0" borderId="41" xfId="1" applyNumberFormat="1" applyFont="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 xfId="1" applyNumberFormat="1" applyFont="1" applyBorder="1" applyAlignment="1" applyProtection="1">
      <alignment horizontal="center" vertical="center"/>
      <protection hidden="1"/>
    </xf>
    <xf numFmtId="0" fontId="18" fillId="0" borderId="8" xfId="1" applyNumberFormat="1" applyFont="1" applyBorder="1" applyAlignment="1" applyProtection="1">
      <alignment horizontal="center" vertical="center"/>
      <protection hidden="1"/>
    </xf>
    <xf numFmtId="0" fontId="18" fillId="0" borderId="24" xfId="1" applyNumberFormat="1" applyFont="1" applyBorder="1" applyAlignment="1" applyProtection="1">
      <alignment horizontal="center" vertical="center"/>
      <protection hidden="1"/>
    </xf>
    <xf numFmtId="0" fontId="18" fillId="0" borderId="25" xfId="1" applyNumberFormat="1" applyFont="1" applyBorder="1" applyAlignment="1" applyProtection="1">
      <alignment horizontal="center" vertical="center"/>
      <protection hidden="1"/>
    </xf>
    <xf numFmtId="0" fontId="18" fillId="5" borderId="26" xfId="1" applyNumberFormat="1" applyFont="1" applyFill="1" applyBorder="1" applyAlignment="1" applyProtection="1">
      <alignment horizontal="left" vertical="center" wrapText="1"/>
      <protection hidden="1"/>
    </xf>
    <xf numFmtId="0" fontId="18" fillId="5" borderId="27" xfId="1" applyNumberFormat="1" applyFont="1" applyFill="1" applyBorder="1" applyAlignment="1" applyProtection="1">
      <alignment horizontal="left" vertical="center" wrapText="1"/>
      <protection hidden="1"/>
    </xf>
    <xf numFmtId="0" fontId="18" fillId="5" borderId="28" xfId="1" applyNumberFormat="1" applyFont="1" applyFill="1" applyBorder="1" applyAlignment="1" applyProtection="1">
      <alignment horizontal="left" vertical="center" wrapText="1"/>
      <protection hidden="1"/>
    </xf>
    <xf numFmtId="0" fontId="18" fillId="0" borderId="29" xfId="1" applyNumberFormat="1" applyFont="1" applyBorder="1" applyAlignment="1" applyProtection="1">
      <alignment horizontal="center" vertical="center" shrinkToFit="1"/>
      <protection hidden="1"/>
    </xf>
    <xf numFmtId="0" fontId="18" fillId="0" borderId="30" xfId="1" applyNumberFormat="1" applyFont="1" applyBorder="1" applyAlignment="1" applyProtection="1">
      <alignment horizontal="center" vertical="center" shrinkToFit="1"/>
      <protection hidden="1"/>
    </xf>
    <xf numFmtId="0" fontId="18" fillId="0" borderId="31" xfId="1" applyNumberFormat="1" applyFont="1" applyBorder="1" applyAlignment="1" applyProtection="1">
      <alignment horizontal="center" vertical="center" shrinkToFit="1"/>
      <protection hidden="1"/>
    </xf>
    <xf numFmtId="0" fontId="18" fillId="0" borderId="32" xfId="1" applyNumberFormat="1" applyFont="1" applyBorder="1" applyAlignment="1" applyProtection="1">
      <alignment horizontal="center" vertical="center" shrinkToFit="1"/>
      <protection hidden="1"/>
    </xf>
    <xf numFmtId="0" fontId="18" fillId="0" borderId="0" xfId="1" applyNumberFormat="1" applyFont="1" applyAlignment="1" applyProtection="1">
      <alignment horizontal="center" vertical="center" shrinkToFit="1"/>
      <protection hidden="1"/>
    </xf>
    <xf numFmtId="0" fontId="18" fillId="0" borderId="33" xfId="1" applyNumberFormat="1" applyFont="1" applyBorder="1" applyAlignment="1" applyProtection="1">
      <alignment horizontal="center" vertical="center" shrinkToFit="1"/>
      <protection hidden="1"/>
    </xf>
    <xf numFmtId="0" fontId="18" fillId="5" borderId="35" xfId="1" applyNumberFormat="1" applyFont="1" applyFill="1" applyBorder="1" applyAlignment="1" applyProtection="1">
      <alignment horizontal="left" vertical="center" wrapText="1"/>
      <protection hidden="1"/>
    </xf>
    <xf numFmtId="0" fontId="18" fillId="5" borderId="36" xfId="1" applyNumberFormat="1" applyFont="1" applyFill="1" applyBorder="1" applyAlignment="1" applyProtection="1">
      <alignment horizontal="left" vertical="center" wrapText="1"/>
      <protection hidden="1"/>
    </xf>
    <xf numFmtId="0" fontId="18" fillId="5" borderId="37"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center" vertical="center" wrapText="1"/>
      <protection locked="0" hidden="1"/>
    </xf>
    <xf numFmtId="0" fontId="18" fillId="3" borderId="0" xfId="1" applyNumberFormat="1" applyFont="1" applyFill="1" applyAlignment="1" applyProtection="1">
      <alignment horizontal="center" vertical="center" wrapText="1"/>
      <protection locked="0" hidden="1"/>
    </xf>
    <xf numFmtId="0" fontId="18" fillId="3" borderId="40"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protection hidden="1"/>
    </xf>
    <xf numFmtId="0" fontId="18" fillId="0" borderId="13" xfId="1" applyNumberFormat="1" applyFont="1" applyBorder="1" applyAlignment="1" applyProtection="1">
      <alignment horizontal="center" vertical="center" shrinkToFit="1"/>
      <protection hidden="1"/>
    </xf>
    <xf numFmtId="0" fontId="18" fillId="0" borderId="11" xfId="1" applyNumberFormat="1" applyFont="1" applyBorder="1" applyAlignment="1" applyProtection="1">
      <alignment horizontal="center" vertical="center" shrinkToFit="1"/>
      <protection hidden="1"/>
    </xf>
    <xf numFmtId="0" fontId="18" fillId="0" borderId="14" xfId="1" applyNumberFormat="1" applyFont="1" applyBorder="1" applyAlignment="1" applyProtection="1">
      <alignment horizontal="center" vertical="center" shrinkToFit="1"/>
      <protection hidden="1"/>
    </xf>
    <xf numFmtId="0" fontId="18" fillId="0" borderId="15" xfId="1" applyNumberFormat="1" applyFont="1" applyBorder="1" applyAlignment="1" applyProtection="1">
      <alignment horizontal="center" vertical="center" shrinkToFit="1"/>
      <protection hidden="1"/>
    </xf>
    <xf numFmtId="0" fontId="18" fillId="0" borderId="16" xfId="1" applyNumberFormat="1" applyFont="1" applyBorder="1" applyAlignment="1" applyProtection="1">
      <alignment horizontal="center" vertical="center" shrinkToFit="1"/>
      <protection hidden="1"/>
    </xf>
    <xf numFmtId="0" fontId="18" fillId="3" borderId="19"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wrapText="1"/>
      <protection locked="0" hidden="1"/>
    </xf>
    <xf numFmtId="0" fontId="18" fillId="3" borderId="22" xfId="1" applyNumberFormat="1" applyFont="1" applyFill="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protection hidden="1"/>
    </xf>
    <xf numFmtId="0" fontId="18" fillId="0" borderId="69" xfId="1" applyNumberFormat="1" applyFont="1" applyBorder="1" applyAlignment="1" applyProtection="1">
      <alignment horizontal="center" vertical="center"/>
      <protection hidden="1"/>
    </xf>
    <xf numFmtId="0" fontId="18" fillId="0" borderId="70" xfId="1" applyNumberFormat="1" applyFont="1" applyBorder="1" applyAlignment="1" applyProtection="1">
      <alignment horizontal="center" vertical="center"/>
      <protection hidden="1"/>
    </xf>
    <xf numFmtId="0" fontId="18" fillId="0" borderId="71" xfId="1" applyNumberFormat="1" applyFont="1" applyBorder="1" applyAlignment="1" applyProtection="1">
      <alignment horizontal="center" vertical="center"/>
      <protection hidden="1"/>
    </xf>
    <xf numFmtId="0" fontId="18" fillId="0" borderId="72" xfId="1" applyNumberFormat="1" applyFont="1" applyBorder="1" applyAlignment="1" applyProtection="1">
      <alignment horizontal="center" vertical="center"/>
      <protection hidden="1"/>
    </xf>
    <xf numFmtId="0" fontId="18" fillId="0" borderId="73" xfId="1" applyNumberFormat="1" applyFont="1" applyBorder="1" applyAlignment="1" applyProtection="1">
      <alignment horizontal="center" vertical="center"/>
      <protection hidden="1"/>
    </xf>
    <xf numFmtId="0" fontId="18" fillId="0" borderId="74"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locked="0" hidden="1"/>
    </xf>
    <xf numFmtId="0" fontId="18" fillId="3" borderId="4" xfId="1" applyNumberFormat="1" applyFont="1" applyFill="1" applyBorder="1" applyAlignment="1" applyProtection="1">
      <alignment horizontal="center" vertical="center"/>
      <protection locked="0" hidden="1"/>
    </xf>
    <xf numFmtId="0" fontId="18" fillId="3" borderId="8" xfId="1" applyNumberFormat="1" applyFont="1" applyFill="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center" vertical="center"/>
      <protection locked="0" hidden="1"/>
    </xf>
    <xf numFmtId="0" fontId="18" fillId="0" borderId="53" xfId="1" applyNumberFormat="1" applyFont="1" applyBorder="1" applyAlignment="1" applyProtection="1">
      <alignment horizontal="distributed" vertical="center" indent="2"/>
      <protection hidden="1"/>
    </xf>
    <xf numFmtId="0" fontId="18" fillId="0" borderId="3" xfId="1" applyNumberFormat="1" applyFont="1" applyBorder="1" applyAlignment="1" applyProtection="1">
      <alignment horizontal="distributed" vertical="center" indent="2"/>
      <protection hidden="1"/>
    </xf>
    <xf numFmtId="0" fontId="18" fillId="0" borderId="17" xfId="1" applyNumberFormat="1" applyFont="1" applyBorder="1" applyAlignment="1" applyProtection="1">
      <alignment horizontal="distributed" vertical="center" indent="2"/>
      <protection hidden="1"/>
    </xf>
    <xf numFmtId="0" fontId="18" fillId="0" borderId="0" xfId="1" applyNumberFormat="1" applyFont="1" applyAlignment="1" applyProtection="1">
      <alignment horizontal="distributed" vertical="center" indent="2"/>
      <protection hidden="1"/>
    </xf>
    <xf numFmtId="0" fontId="18" fillId="0" borderId="38" xfId="1" applyNumberFormat="1" applyFont="1" applyBorder="1" applyAlignment="1" applyProtection="1">
      <alignment horizontal="center" vertical="center"/>
      <protection hidden="1"/>
    </xf>
    <xf numFmtId="0" fontId="18" fillId="0" borderId="1"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hidden="1"/>
    </xf>
    <xf numFmtId="0" fontId="18" fillId="3" borderId="18"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left" vertical="center"/>
      <protection hidden="1"/>
    </xf>
    <xf numFmtId="0" fontId="18" fillId="4" borderId="0" xfId="1" applyNumberFormat="1" applyFont="1" applyFill="1" applyAlignment="1" applyProtection="1">
      <alignment horizontal="left" vertical="center"/>
      <protection hidden="1"/>
    </xf>
    <xf numFmtId="0" fontId="18" fillId="4" borderId="18" xfId="1" applyNumberFormat="1" applyFont="1" applyFill="1" applyBorder="1" applyAlignment="1" applyProtection="1">
      <alignment horizontal="left" vertical="center"/>
      <protection hidden="1"/>
    </xf>
    <xf numFmtId="0" fontId="18" fillId="0" borderId="64"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wrapText="1"/>
      <protection hidden="1"/>
    </xf>
    <xf numFmtId="0" fontId="18" fillId="4" borderId="0" xfId="1" applyNumberFormat="1" applyFont="1" applyFill="1" applyAlignment="1" applyProtection="1">
      <alignment horizontal="center" vertical="center" wrapText="1"/>
      <protection hidden="1"/>
    </xf>
    <xf numFmtId="0" fontId="18" fillId="4" borderId="18" xfId="1" applyNumberFormat="1" applyFont="1" applyFill="1" applyBorder="1" applyAlignment="1" applyProtection="1">
      <alignment horizontal="center" vertical="center" wrapText="1"/>
      <protection hidden="1"/>
    </xf>
    <xf numFmtId="0" fontId="18" fillId="0" borderId="13"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wrapText="1"/>
      <protection hidden="1"/>
    </xf>
    <xf numFmtId="0" fontId="18" fillId="0" borderId="38" xfId="1" applyNumberFormat="1" applyFont="1" applyBorder="1" applyAlignment="1" applyProtection="1">
      <alignment horizontal="center" vertical="center" wrapText="1"/>
      <protection hidden="1"/>
    </xf>
    <xf numFmtId="0" fontId="18" fillId="0" borderId="18" xfId="1" applyNumberFormat="1" applyFont="1" applyBorder="1" applyAlignment="1" applyProtection="1">
      <alignment horizontal="center" vertical="center" wrapText="1"/>
      <protection hidden="1"/>
    </xf>
    <xf numFmtId="0" fontId="18" fillId="0" borderId="6" xfId="1" applyNumberFormat="1" applyFont="1" applyBorder="1" applyAlignment="1" applyProtection="1">
      <alignment horizontal="center" vertical="center" wrapText="1"/>
      <protection hidden="1"/>
    </xf>
    <xf numFmtId="0" fontId="18" fillId="0" borderId="13" xfId="1" applyNumberFormat="1" applyFont="1" applyBorder="1" applyAlignment="1" applyProtection="1">
      <alignment horizontal="distributed" vertical="center" indent="5"/>
      <protection hidden="1"/>
    </xf>
    <xf numFmtId="0" fontId="18" fillId="0" borderId="11" xfId="1" applyNumberFormat="1" applyFont="1" applyBorder="1" applyAlignment="1" applyProtection="1">
      <alignment horizontal="distributed" vertical="center" indent="5"/>
      <protection hidden="1"/>
    </xf>
    <xf numFmtId="0" fontId="18" fillId="0" borderId="6" xfId="1" applyNumberFormat="1" applyFont="1" applyBorder="1" applyAlignment="1" applyProtection="1">
      <alignment horizontal="distributed" vertical="center" indent="5"/>
      <protection hidden="1"/>
    </xf>
    <xf numFmtId="0" fontId="18" fillId="0" borderId="7" xfId="1" applyNumberFormat="1" applyFont="1" applyBorder="1" applyAlignment="1" applyProtection="1">
      <alignment horizontal="distributed" vertical="center" indent="5"/>
      <protection hidden="1"/>
    </xf>
    <xf numFmtId="0" fontId="18" fillId="0" borderId="33" xfId="1" applyNumberFormat="1" applyFont="1" applyBorder="1" applyAlignment="1" applyProtection="1">
      <alignment horizontal="center" vertical="center"/>
      <protection hidden="1"/>
    </xf>
    <xf numFmtId="0" fontId="18" fillId="0" borderId="17" xfId="1" applyNumberFormat="1" applyFont="1" applyBorder="1" applyAlignment="1" applyProtection="1">
      <alignment horizontal="center" vertical="center" wrapText="1"/>
      <protection hidden="1"/>
    </xf>
    <xf numFmtId="0" fontId="18" fillId="0" borderId="9" xfId="1" applyNumberFormat="1" applyFont="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protection locked="0" hidden="1"/>
    </xf>
    <xf numFmtId="0" fontId="18" fillId="0" borderId="13" xfId="1" applyNumberFormat="1" applyFont="1" applyBorder="1" applyAlignment="1" applyProtection="1">
      <alignment horizontal="distributed" vertical="center" indent="10"/>
      <protection hidden="1"/>
    </xf>
    <xf numFmtId="0" fontId="18" fillId="0" borderId="11" xfId="1" applyNumberFormat="1" applyFont="1" applyBorder="1" applyAlignment="1" applyProtection="1">
      <alignment horizontal="distributed" vertical="center" indent="10"/>
      <protection hidden="1"/>
    </xf>
    <xf numFmtId="0" fontId="18" fillId="0" borderId="12" xfId="1" applyNumberFormat="1" applyFont="1" applyBorder="1" applyAlignment="1" applyProtection="1">
      <alignment horizontal="distributed" vertical="center" indent="10"/>
      <protection hidden="1"/>
    </xf>
    <xf numFmtId="0" fontId="18" fillId="0" borderId="6" xfId="1" applyNumberFormat="1" applyFont="1" applyBorder="1" applyAlignment="1" applyProtection="1">
      <alignment horizontal="distributed" vertical="center" indent="10"/>
      <protection hidden="1"/>
    </xf>
    <xf numFmtId="0" fontId="18" fillId="0" borderId="7" xfId="1" applyNumberFormat="1" applyFont="1" applyBorder="1" applyAlignment="1" applyProtection="1">
      <alignment horizontal="distributed" vertical="center" indent="10"/>
      <protection hidden="1"/>
    </xf>
    <xf numFmtId="0" fontId="18" fillId="0" borderId="8" xfId="1" applyNumberFormat="1" applyFont="1" applyBorder="1" applyAlignment="1" applyProtection="1">
      <alignment horizontal="distributed" vertical="center" indent="10"/>
      <protection hidden="1"/>
    </xf>
    <xf numFmtId="0" fontId="18" fillId="0" borderId="13" xfId="1" applyNumberFormat="1" applyFont="1" applyBorder="1" applyAlignment="1" applyProtection="1">
      <alignment horizontal="distributed" vertical="center" indent="3"/>
      <protection hidden="1"/>
    </xf>
    <xf numFmtId="0" fontId="18" fillId="0" borderId="11" xfId="1" applyNumberFormat="1" applyFont="1" applyBorder="1" applyAlignment="1" applyProtection="1">
      <alignment horizontal="distributed" vertical="center" indent="3"/>
      <protection hidden="1"/>
    </xf>
    <xf numFmtId="0" fontId="18" fillId="0" borderId="12" xfId="1" applyNumberFormat="1" applyFont="1" applyBorder="1" applyAlignment="1" applyProtection="1">
      <alignment horizontal="distributed" vertical="center" indent="3"/>
      <protection hidden="1"/>
    </xf>
    <xf numFmtId="0" fontId="18" fillId="0" borderId="6" xfId="1" applyNumberFormat="1" applyFont="1" applyBorder="1" applyAlignment="1" applyProtection="1">
      <alignment horizontal="distributed" vertical="center" indent="3"/>
      <protection hidden="1"/>
    </xf>
    <xf numFmtId="0" fontId="18" fillId="0" borderId="7" xfId="1" applyNumberFormat="1" applyFont="1" applyBorder="1" applyAlignment="1" applyProtection="1">
      <alignment horizontal="distributed" vertical="center" indent="3"/>
      <protection hidden="1"/>
    </xf>
    <xf numFmtId="0" fontId="18" fillId="0" borderId="8" xfId="1" applyNumberFormat="1" applyFont="1" applyBorder="1" applyAlignment="1" applyProtection="1">
      <alignment horizontal="distributed" vertical="center" indent="3"/>
      <protection hidden="1"/>
    </xf>
    <xf numFmtId="0" fontId="18" fillId="3" borderId="9" xfId="1" applyNumberFormat="1" applyFont="1" applyFill="1" applyBorder="1" applyAlignment="1" applyProtection="1">
      <alignment horizontal="center" vertical="center"/>
      <protection hidden="1"/>
    </xf>
    <xf numFmtId="0" fontId="18" fillId="0" borderId="25" xfId="1" applyNumberFormat="1" applyFont="1" applyBorder="1" applyAlignment="1" applyProtection="1">
      <alignment horizontal="distributed" vertical="center" indent="5"/>
      <protection hidden="1"/>
    </xf>
    <xf numFmtId="0" fontId="18" fillId="0" borderId="9" xfId="1" applyNumberFormat="1" applyFont="1" applyBorder="1" applyAlignment="1" applyProtection="1">
      <alignment horizontal="distributed" vertical="center" indent="5"/>
      <protection hidden="1"/>
    </xf>
    <xf numFmtId="0" fontId="18" fillId="0" borderId="67" xfId="1" applyNumberFormat="1" applyFont="1" applyBorder="1" applyAlignment="1" applyProtection="1">
      <alignment horizontal="center" vertical="center"/>
      <protection hidden="1"/>
    </xf>
    <xf numFmtId="0" fontId="18" fillId="0" borderId="68" xfId="1" applyNumberFormat="1" applyFont="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locked="0" hidden="1"/>
    </xf>
    <xf numFmtId="0" fontId="18" fillId="3" borderId="18" xfId="1" applyNumberFormat="1" applyFont="1" applyFill="1" applyBorder="1" applyAlignment="1" applyProtection="1">
      <alignment horizontal="center" vertical="center"/>
      <protection locked="0" hidden="1"/>
    </xf>
    <xf numFmtId="0" fontId="18" fillId="3" borderId="13" xfId="1" applyNumberFormat="1" applyFont="1" applyFill="1" applyBorder="1" applyAlignment="1" applyProtection="1">
      <alignment horizontal="center" vertical="center"/>
      <protection locked="0" hidden="1"/>
    </xf>
    <xf numFmtId="0" fontId="18" fillId="3" borderId="11" xfId="1" applyNumberFormat="1" applyFont="1" applyFill="1" applyBorder="1" applyAlignment="1" applyProtection="1">
      <alignment horizontal="center" vertical="center"/>
      <protection locked="0" hidden="1"/>
    </xf>
    <xf numFmtId="0" fontId="18" fillId="3" borderId="12" xfId="1" applyNumberFormat="1" applyFont="1" applyFill="1" applyBorder="1" applyAlignment="1" applyProtection="1">
      <alignment horizontal="center" vertical="center"/>
      <protection locked="0" hidden="1"/>
    </xf>
    <xf numFmtId="0" fontId="18" fillId="3" borderId="16" xfId="1" applyNumberFormat="1" applyFont="1" applyFill="1" applyBorder="1" applyAlignment="1" applyProtection="1">
      <alignment horizontal="center" vertical="center"/>
      <protection locked="0" hidden="1"/>
    </xf>
    <xf numFmtId="0" fontId="18" fillId="3" borderId="42" xfId="1" applyNumberFormat="1" applyFont="1" applyFill="1" applyBorder="1" applyAlignment="1" applyProtection="1">
      <alignment horizontal="center" vertical="center"/>
      <protection locked="0" hidden="1"/>
    </xf>
    <xf numFmtId="0" fontId="18" fillId="3" borderId="25" xfId="1" applyNumberFormat="1" applyFont="1" applyFill="1" applyBorder="1" applyAlignment="1" applyProtection="1">
      <alignment horizontal="center" vertical="center" wrapText="1"/>
      <protection hidden="1"/>
    </xf>
    <xf numFmtId="0" fontId="18" fillId="3" borderId="9" xfId="1" applyNumberFormat="1" applyFont="1" applyFill="1" applyBorder="1" applyAlignment="1" applyProtection="1">
      <alignment horizontal="center" vertical="center" wrapText="1"/>
      <protection hidden="1"/>
    </xf>
    <xf numFmtId="0" fontId="18" fillId="3" borderId="67" xfId="1" applyNumberFormat="1" applyFont="1" applyFill="1" applyBorder="1" applyAlignment="1" applyProtection="1">
      <alignment horizontal="center" vertical="center" wrapText="1"/>
      <protection hidden="1"/>
    </xf>
    <xf numFmtId="0" fontId="18" fillId="3" borderId="68" xfId="1" applyNumberFormat="1" applyFont="1" applyFill="1" applyBorder="1" applyAlignment="1" applyProtection="1">
      <alignment horizontal="center" vertical="center" wrapText="1"/>
      <protection hidden="1"/>
    </xf>
    <xf numFmtId="0" fontId="18" fillId="3" borderId="1" xfId="1" applyNumberFormat="1" applyFont="1" applyFill="1" applyBorder="1" applyAlignment="1" applyProtection="1">
      <alignment horizontal="center" vertical="center" wrapText="1"/>
      <protection hidden="1"/>
    </xf>
    <xf numFmtId="0" fontId="18" fillId="3" borderId="75"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locked="0" hidden="1"/>
    </xf>
    <xf numFmtId="0" fontId="18" fillId="3" borderId="6" xfId="1" applyNumberFormat="1" applyFont="1" applyFill="1" applyBorder="1" applyAlignment="1" applyProtection="1">
      <alignment horizontal="center" vertical="center" wrapText="1"/>
      <protection locked="0" hidden="1"/>
    </xf>
    <xf numFmtId="0" fontId="18" fillId="3" borderId="7" xfId="1" applyNumberFormat="1" applyFont="1" applyFill="1" applyBorder="1" applyAlignment="1" applyProtection="1">
      <alignment horizontal="center" vertical="center" wrapText="1"/>
      <protection locked="0" hidden="1"/>
    </xf>
    <xf numFmtId="0" fontId="18" fillId="3" borderId="8" xfId="1" applyNumberFormat="1" applyFont="1" applyFill="1" applyBorder="1" applyAlignment="1" applyProtection="1">
      <alignment horizontal="center" vertical="center" wrapText="1"/>
      <protection locked="0" hidden="1"/>
    </xf>
    <xf numFmtId="0" fontId="18" fillId="3" borderId="42" xfId="1" applyNumberFormat="1" applyFont="1" applyFill="1" applyBorder="1" applyAlignment="1" applyProtection="1">
      <alignment horizontal="center" vertical="center" wrapText="1"/>
      <protection locked="0" hidden="1"/>
    </xf>
    <xf numFmtId="0" fontId="18" fillId="3" borderId="18" xfId="1" applyNumberFormat="1" applyFont="1" applyFill="1" applyBorder="1" applyAlignment="1" applyProtection="1">
      <alignment horizontal="center" vertical="center" wrapText="1"/>
      <protection locked="0" hidden="1"/>
    </xf>
    <xf numFmtId="0" fontId="18" fillId="3" borderId="33" xfId="1" applyNumberFormat="1" applyFont="1" applyFill="1" applyBorder="1" applyAlignment="1" applyProtection="1">
      <alignment horizontal="center" vertical="center" wrapText="1"/>
      <protection locked="0" hidden="1"/>
    </xf>
    <xf numFmtId="38" fontId="18" fillId="3" borderId="2" xfId="2" applyFont="1" applyFill="1" applyBorder="1" applyAlignment="1" applyProtection="1">
      <alignment horizontal="center" vertical="center"/>
      <protection locked="0" hidden="1"/>
    </xf>
    <xf numFmtId="38" fontId="18" fillId="3" borderId="3" xfId="2" applyFont="1" applyFill="1" applyBorder="1" applyAlignment="1" applyProtection="1">
      <alignment horizontal="center" vertical="center"/>
      <protection locked="0" hidden="1"/>
    </xf>
    <xf numFmtId="38" fontId="18" fillId="3" borderId="38" xfId="2" applyFont="1" applyFill="1" applyBorder="1" applyAlignment="1" applyProtection="1">
      <alignment horizontal="center" vertical="center"/>
      <protection locked="0" hidden="1"/>
    </xf>
    <xf numFmtId="38" fontId="18" fillId="3" borderId="0" xfId="2" applyFont="1" applyFill="1" applyAlignment="1" applyProtection="1">
      <alignment horizontal="center" vertical="center"/>
      <protection locked="0" hidden="1"/>
    </xf>
    <xf numFmtId="38" fontId="18" fillId="3" borderId="6" xfId="2" applyFont="1" applyFill="1" applyBorder="1" applyAlignment="1" applyProtection="1">
      <alignment horizontal="center" vertical="center"/>
      <protection locked="0" hidden="1"/>
    </xf>
    <xf numFmtId="38" fontId="18" fillId="3" borderId="7" xfId="2" applyFont="1" applyFill="1" applyBorder="1" applyAlignment="1" applyProtection="1">
      <alignment horizontal="center" vertical="center"/>
      <protection locked="0" hidden="1"/>
    </xf>
    <xf numFmtId="0" fontId="18" fillId="4" borderId="2"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center" vertical="center"/>
      <protection hidden="1"/>
    </xf>
    <xf numFmtId="0" fontId="18" fillId="4" borderId="4" xfId="1" applyNumberFormat="1" applyFont="1" applyFill="1" applyBorder="1" applyAlignment="1" applyProtection="1">
      <alignment horizontal="center" vertical="center"/>
      <protection hidden="1"/>
    </xf>
    <xf numFmtId="0" fontId="18" fillId="3" borderId="9" xfId="1" applyNumberFormat="1" applyFont="1" applyFill="1" applyBorder="1" applyAlignment="1" applyProtection="1">
      <alignment horizontal="left" vertical="center" wrapText="1"/>
      <protection locked="0" hidden="1"/>
    </xf>
    <xf numFmtId="0" fontId="18" fillId="3" borderId="68" xfId="1" applyNumberFormat="1" applyFont="1" applyFill="1" applyBorder="1" applyAlignment="1" applyProtection="1">
      <alignment horizontal="left" vertical="center" wrapText="1"/>
      <protection locked="0" hidden="1"/>
    </xf>
    <xf numFmtId="0" fontId="18" fillId="3" borderId="44" xfId="1" applyNumberFormat="1" applyFont="1" applyFill="1" applyBorder="1" applyAlignment="1" applyProtection="1">
      <alignment horizontal="left" vertical="center" wrapText="1"/>
      <protection locked="0" hidden="1"/>
    </xf>
    <xf numFmtId="0" fontId="18" fillId="3" borderId="77"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wrapText="1"/>
      <protection locked="0" hidden="1"/>
    </xf>
    <xf numFmtId="0" fontId="18" fillId="3" borderId="9" xfId="1" applyNumberFormat="1" applyFont="1" applyFill="1" applyBorder="1" applyAlignment="1" applyProtection="1">
      <alignment horizontal="center" vertical="center" wrapText="1"/>
      <protection locked="0" hidden="1"/>
    </xf>
    <xf numFmtId="0" fontId="18" fillId="3" borderId="76" xfId="1" applyNumberFormat="1" applyFont="1" applyFill="1" applyBorder="1" applyAlignment="1" applyProtection="1">
      <alignment horizontal="center" vertical="center" wrapText="1"/>
      <protection locked="0" hidden="1"/>
    </xf>
    <xf numFmtId="0" fontId="18" fillId="3" borderId="68"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protection locked="0" hidden="1"/>
    </xf>
    <xf numFmtId="0" fontId="18" fillId="3" borderId="48" xfId="1" applyNumberFormat="1" applyFont="1" applyFill="1" applyBorder="1" applyAlignment="1" applyProtection="1">
      <alignment horizontal="center" vertical="center"/>
      <protection hidden="1"/>
    </xf>
    <xf numFmtId="0" fontId="18" fillId="0" borderId="13" xfId="1" applyFont="1" applyBorder="1" applyAlignment="1" applyProtection="1">
      <alignment horizontal="center" vertical="center"/>
      <protection hidden="1"/>
    </xf>
    <xf numFmtId="0" fontId="18" fillId="0" borderId="12" xfId="1" applyFont="1" applyBorder="1" applyAlignment="1" applyProtection="1">
      <alignment horizontal="center" vertical="center"/>
      <protection hidden="1"/>
    </xf>
    <xf numFmtId="0" fontId="18" fillId="0" borderId="38" xfId="1" applyFont="1" applyBorder="1" applyAlignment="1" applyProtection="1">
      <alignment horizontal="center" vertical="center"/>
      <protection hidden="1"/>
    </xf>
    <xf numFmtId="0" fontId="18" fillId="0" borderId="18" xfId="1" applyFont="1" applyBorder="1" applyAlignment="1" applyProtection="1">
      <alignment horizontal="center" vertical="center"/>
      <protection hidden="1"/>
    </xf>
    <xf numFmtId="0" fontId="18" fillId="0" borderId="6"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18" fillId="0" borderId="16" xfId="1" applyFont="1" applyBorder="1" applyAlignment="1" applyProtection="1">
      <alignment horizontal="center" vertical="center"/>
      <protection hidden="1"/>
    </xf>
    <xf numFmtId="0" fontId="18" fillId="0" borderId="33" xfId="1" applyFont="1" applyBorder="1" applyAlignment="1" applyProtection="1">
      <alignment horizontal="center" vertical="center"/>
      <protection hidden="1"/>
    </xf>
    <xf numFmtId="0" fontId="18" fillId="0" borderId="42" xfId="1" applyFont="1" applyBorder="1" applyAlignment="1" applyProtection="1">
      <alignment horizontal="center" vertical="center"/>
      <protection hidden="1"/>
    </xf>
    <xf numFmtId="0" fontId="18" fillId="0" borderId="9" xfId="1" applyFont="1" applyBorder="1" applyAlignment="1" applyProtection="1">
      <alignment horizontal="center" vertical="center" wrapText="1"/>
      <protection hidden="1"/>
    </xf>
    <xf numFmtId="0" fontId="18" fillId="0" borderId="0" xfId="1" applyFont="1" applyAlignment="1" applyProtection="1">
      <alignment vertical="center"/>
      <protection hidden="1"/>
    </xf>
    <xf numFmtId="0" fontId="18" fillId="0" borderId="25" xfId="1" applyFont="1" applyBorder="1" applyAlignment="1" applyProtection="1">
      <alignment horizontal="center" vertical="center"/>
      <protection hidden="1"/>
    </xf>
    <xf numFmtId="0" fontId="18" fillId="0" borderId="9" xfId="1" applyFont="1" applyBorder="1" applyAlignment="1" applyProtection="1">
      <alignment horizontal="center" vertical="center"/>
      <protection hidden="1"/>
    </xf>
    <xf numFmtId="0" fontId="18" fillId="0" borderId="25" xfId="1" applyFont="1" applyBorder="1" applyAlignment="1" applyProtection="1">
      <alignment horizontal="center" vertical="center" wrapText="1"/>
      <protection hidden="1"/>
    </xf>
    <xf numFmtId="0" fontId="18" fillId="0" borderId="26" xfId="1" applyFont="1" applyBorder="1" applyAlignment="1" applyProtection="1">
      <alignment horizontal="distributed" vertical="center" indent="10"/>
      <protection hidden="1"/>
    </xf>
    <xf numFmtId="0" fontId="18" fillId="0" borderId="27" xfId="1" applyFont="1" applyBorder="1" applyAlignment="1" applyProtection="1">
      <alignment horizontal="distributed" vertical="center" indent="10"/>
      <protection hidden="1"/>
    </xf>
    <xf numFmtId="0" fontId="18" fillId="0" borderId="28" xfId="1" applyFont="1" applyBorder="1" applyAlignment="1" applyProtection="1">
      <alignment horizontal="distributed" vertical="center" indent="10"/>
      <protection hidden="1"/>
    </xf>
    <xf numFmtId="0" fontId="18" fillId="3" borderId="9" xfId="1" applyFont="1" applyFill="1" applyBorder="1" applyAlignment="1" applyProtection="1">
      <alignment horizontal="center" vertical="center" wrapText="1"/>
      <protection locked="0" hidden="1"/>
    </xf>
    <xf numFmtId="0" fontId="18" fillId="0" borderId="2" xfId="1" applyFont="1" applyBorder="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2" xfId="1" applyFont="1" applyBorder="1" applyAlignment="1" applyProtection="1">
      <alignment horizontal="center" vertical="center" wrapText="1"/>
      <protection hidden="1"/>
    </xf>
    <xf numFmtId="0" fontId="18" fillId="0" borderId="4" xfId="1" applyFont="1" applyBorder="1" applyAlignment="1" applyProtection="1">
      <alignment horizontal="center" vertical="center" wrapText="1"/>
      <protection hidden="1"/>
    </xf>
    <xf numFmtId="0" fontId="18" fillId="0" borderId="38" xfId="1" applyFont="1" applyBorder="1" applyAlignment="1" applyProtection="1">
      <alignment horizontal="center" vertical="center" wrapText="1"/>
      <protection hidden="1"/>
    </xf>
    <xf numFmtId="0" fontId="18" fillId="0" borderId="18" xfId="1" applyFont="1" applyBorder="1" applyAlignment="1" applyProtection="1">
      <alignment horizontal="center" vertical="center" wrapText="1"/>
      <protection hidden="1"/>
    </xf>
    <xf numFmtId="0" fontId="18" fillId="0" borderId="6" xfId="1" applyFont="1" applyBorder="1" applyAlignment="1" applyProtection="1">
      <alignment horizontal="center" vertical="center" wrapText="1"/>
      <protection hidden="1"/>
    </xf>
    <xf numFmtId="0" fontId="18" fillId="0" borderId="8" xfId="1" applyFont="1" applyBorder="1" applyAlignment="1" applyProtection="1">
      <alignment horizontal="center" vertical="center" wrapText="1"/>
      <protection hidden="1"/>
    </xf>
    <xf numFmtId="0" fontId="18" fillId="4" borderId="64" xfId="1" applyFont="1" applyFill="1" applyBorder="1" applyAlignment="1" applyProtection="1">
      <alignment horizontal="center" vertical="center"/>
      <protection hidden="1"/>
    </xf>
    <xf numFmtId="0" fontId="18" fillId="4" borderId="7" xfId="1" applyFont="1" applyFill="1" applyBorder="1" applyAlignment="1" applyProtection="1">
      <alignment horizontal="center" vertical="center"/>
      <protection hidden="1"/>
    </xf>
    <xf numFmtId="0" fontId="18" fillId="4" borderId="8" xfId="1" applyFont="1" applyFill="1" applyBorder="1" applyAlignment="1" applyProtection="1">
      <alignment horizontal="center" vertical="center"/>
      <protection hidden="1"/>
    </xf>
    <xf numFmtId="0" fontId="18" fillId="0" borderId="53" xfId="1" applyFont="1" applyBorder="1" applyAlignment="1" applyProtection="1">
      <alignment horizontal="center" vertical="center"/>
      <protection hidden="1"/>
    </xf>
    <xf numFmtId="0" fontId="18" fillId="0" borderId="3" xfId="1" applyFont="1" applyBorder="1" applyAlignment="1" applyProtection="1">
      <alignment horizontal="center" vertical="center"/>
      <protection hidden="1"/>
    </xf>
    <xf numFmtId="0" fontId="18" fillId="0" borderId="64" xfId="1" applyFont="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3" borderId="2" xfId="1" applyFont="1" applyFill="1" applyBorder="1" applyAlignment="1" applyProtection="1">
      <alignment horizontal="center" vertical="center"/>
      <protection locked="0" hidden="1"/>
    </xf>
    <xf numFmtId="0" fontId="18" fillId="3" borderId="4" xfId="1" applyFont="1" applyFill="1" applyBorder="1" applyAlignment="1" applyProtection="1">
      <alignment horizontal="center" vertical="center"/>
      <protection locked="0" hidden="1"/>
    </xf>
    <xf numFmtId="0" fontId="18" fillId="3" borderId="6" xfId="1" applyFont="1" applyFill="1" applyBorder="1" applyAlignment="1" applyProtection="1">
      <alignment horizontal="center" vertical="center"/>
      <protection locked="0" hidden="1"/>
    </xf>
    <xf numFmtId="0" fontId="18" fillId="3" borderId="8" xfId="1" applyFont="1" applyFill="1" applyBorder="1" applyAlignment="1" applyProtection="1">
      <alignment horizontal="center" vertical="center"/>
      <protection locked="0" hidden="1"/>
    </xf>
    <xf numFmtId="0" fontId="18" fillId="0" borderId="26" xfId="1" applyFont="1" applyBorder="1" applyAlignment="1" applyProtection="1">
      <alignment horizontal="distributed" vertical="center" indent="3"/>
      <protection hidden="1"/>
    </xf>
    <xf numFmtId="0" fontId="18" fillId="0" borderId="27" xfId="1" applyFont="1" applyBorder="1" applyAlignment="1" applyProtection="1">
      <alignment horizontal="distributed" vertical="center" indent="3"/>
      <protection hidden="1"/>
    </xf>
    <xf numFmtId="0" fontId="18" fillId="0" borderId="28" xfId="1" applyFont="1" applyBorder="1" applyAlignment="1" applyProtection="1">
      <alignment horizontal="distributed" vertical="center" indent="3"/>
      <protection hidden="1"/>
    </xf>
    <xf numFmtId="0" fontId="18" fillId="4" borderId="10" xfId="1" applyFont="1" applyFill="1" applyBorder="1" applyAlignment="1" applyProtection="1">
      <alignment horizontal="right" vertical="center"/>
      <protection hidden="1"/>
    </xf>
    <xf numFmtId="0" fontId="18" fillId="4" borderId="11" xfId="1" applyFont="1" applyFill="1" applyBorder="1" applyAlignment="1" applyProtection="1">
      <alignment horizontal="right" vertical="center"/>
      <protection hidden="1"/>
    </xf>
    <xf numFmtId="0" fontId="18" fillId="4" borderId="12" xfId="1" applyFont="1" applyFill="1" applyBorder="1" applyAlignment="1" applyProtection="1">
      <alignment horizontal="right" vertical="center"/>
      <protection hidden="1"/>
    </xf>
    <xf numFmtId="0" fontId="18" fillId="4" borderId="0" xfId="1" applyFont="1" applyFill="1" applyBorder="1" applyAlignment="1" applyProtection="1">
      <alignment horizontal="center" vertical="center"/>
      <protection hidden="1"/>
    </xf>
    <xf numFmtId="0" fontId="18" fillId="4" borderId="18" xfId="1" applyFont="1" applyFill="1" applyBorder="1" applyAlignment="1" applyProtection="1">
      <alignment horizontal="center" vertical="center"/>
      <protection hidden="1"/>
    </xf>
    <xf numFmtId="0" fontId="18" fillId="4" borderId="17" xfId="1" applyFont="1" applyFill="1" applyBorder="1" applyAlignment="1" applyProtection="1">
      <alignment horizontal="center" vertical="center"/>
      <protection hidden="1"/>
    </xf>
    <xf numFmtId="0" fontId="18" fillId="0" borderId="54" xfId="1" applyFont="1" applyBorder="1" applyAlignment="1" applyProtection="1">
      <alignment horizontal="center" vertical="center"/>
      <protection hidden="1"/>
    </xf>
    <xf numFmtId="0" fontId="18" fillId="4" borderId="78" xfId="1" applyFont="1" applyFill="1" applyBorder="1" applyAlignment="1" applyProtection="1">
      <alignment horizontal="center" vertical="center"/>
      <protection hidden="1"/>
    </xf>
    <xf numFmtId="0" fontId="18" fillId="4" borderId="79" xfId="1" applyFont="1" applyFill="1" applyBorder="1" applyAlignment="1" applyProtection="1">
      <alignment horizontal="center" vertical="center"/>
      <protection hidden="1"/>
    </xf>
    <xf numFmtId="0" fontId="18" fillId="0" borderId="2" xfId="1" applyFont="1" applyBorder="1" applyAlignment="1" applyProtection="1">
      <alignment horizontal="center" vertical="center" textRotation="255"/>
      <protection hidden="1"/>
    </xf>
    <xf numFmtId="0" fontId="18" fillId="0" borderId="4" xfId="1" applyFont="1" applyBorder="1" applyAlignment="1" applyProtection="1">
      <alignment horizontal="center" vertical="center" textRotation="255"/>
      <protection hidden="1"/>
    </xf>
    <xf numFmtId="0" fontId="18" fillId="0" borderId="38" xfId="1" applyFont="1" applyBorder="1" applyAlignment="1" applyProtection="1">
      <alignment horizontal="center" vertical="center" textRotation="255"/>
      <protection hidden="1"/>
    </xf>
    <xf numFmtId="0" fontId="18" fillId="0" borderId="18" xfId="1" applyFont="1" applyBorder="1" applyAlignment="1" applyProtection="1">
      <alignment horizontal="center" vertical="center" textRotation="255"/>
      <protection hidden="1"/>
    </xf>
    <xf numFmtId="0" fontId="18" fillId="0" borderId="6" xfId="1" applyFont="1" applyBorder="1" applyAlignment="1" applyProtection="1">
      <alignment horizontal="center" vertical="center" textRotation="255"/>
      <protection hidden="1"/>
    </xf>
    <xf numFmtId="0" fontId="18" fillId="0" borderId="8" xfId="1" applyFont="1" applyBorder="1" applyAlignment="1" applyProtection="1">
      <alignment horizontal="center" vertical="center" textRotation="255"/>
      <protection hidden="1"/>
    </xf>
    <xf numFmtId="0" fontId="18" fillId="4" borderId="80" xfId="1" applyFont="1" applyFill="1" applyBorder="1" applyAlignment="1" applyProtection="1">
      <alignment horizontal="center" vertical="center"/>
      <protection hidden="1"/>
    </xf>
    <xf numFmtId="0" fontId="18" fillId="0" borderId="44" xfId="1" applyFont="1" applyBorder="1" applyAlignment="1" applyProtection="1">
      <alignment horizontal="center" vertical="center"/>
      <protection hidden="1"/>
    </xf>
    <xf numFmtId="0" fontId="18" fillId="0" borderId="48"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4" borderId="81" xfId="1" applyFont="1" applyFill="1" applyBorder="1" applyAlignment="1" applyProtection="1">
      <alignment horizontal="center" vertical="center"/>
      <protection hidden="1"/>
    </xf>
    <xf numFmtId="0" fontId="18" fillId="3" borderId="0"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hidden="1"/>
    </xf>
    <xf numFmtId="0" fontId="18" fillId="3" borderId="49" xfId="1" applyFont="1" applyFill="1" applyBorder="1" applyAlignment="1" applyProtection="1">
      <alignment horizontal="center" vertical="center"/>
      <protection hidden="1"/>
    </xf>
    <xf numFmtId="0" fontId="18" fillId="4" borderId="3" xfId="1" applyFont="1" applyFill="1" applyBorder="1" applyAlignment="1" applyProtection="1">
      <alignment horizontal="center" vertical="center"/>
      <protection hidden="1"/>
    </xf>
    <xf numFmtId="0" fontId="18" fillId="4" borderId="49"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locked="0" hidden="1"/>
    </xf>
    <xf numFmtId="0" fontId="18" fillId="3" borderId="49" xfId="1" applyFont="1" applyFill="1" applyBorder="1" applyAlignment="1" applyProtection="1">
      <alignment horizontal="center" vertical="center"/>
      <protection locked="0"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horizontal="left" vertical="center"/>
      <protection hidden="1"/>
    </xf>
    <xf numFmtId="0" fontId="18" fillId="0" borderId="58" xfId="1" applyFont="1" applyBorder="1" applyAlignment="1" applyProtection="1">
      <alignment horizontal="center" vertical="center"/>
      <protection hidden="1"/>
    </xf>
    <xf numFmtId="0" fontId="18" fillId="0" borderId="26" xfId="1" applyFont="1" applyBorder="1" applyAlignment="1" applyProtection="1">
      <alignment horizontal="center" vertical="center"/>
      <protection hidden="1"/>
    </xf>
    <xf numFmtId="0" fontId="18" fillId="0" borderId="27" xfId="1" applyFont="1" applyBorder="1" applyAlignment="1" applyProtection="1">
      <alignment horizontal="center" vertical="center"/>
      <protection hidden="1"/>
    </xf>
    <xf numFmtId="0" fontId="18" fillId="0" borderId="28" xfId="1" applyFont="1" applyBorder="1" applyAlignment="1" applyProtection="1">
      <alignment horizontal="center" vertical="center"/>
      <protection hidden="1"/>
    </xf>
    <xf numFmtId="0" fontId="18" fillId="0" borderId="82" xfId="1" applyFont="1" applyBorder="1" applyAlignment="1" applyProtection="1">
      <alignment horizontal="center" vertical="center"/>
      <protection hidden="1"/>
    </xf>
    <xf numFmtId="0" fontId="18" fillId="0" borderId="11" xfId="1" applyFont="1" applyBorder="1" applyAlignment="1" applyProtection="1">
      <alignment horizontal="center" vertical="center"/>
      <protection hidden="1"/>
    </xf>
    <xf numFmtId="0" fontId="18" fillId="0" borderId="67" xfId="1" applyFont="1" applyBorder="1" applyAlignment="1" applyProtection="1">
      <alignment horizontal="center" vertical="center"/>
      <protection hidden="1"/>
    </xf>
    <xf numFmtId="0" fontId="18" fillId="0" borderId="10"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locked="0" hidden="1"/>
    </xf>
    <xf numFmtId="0" fontId="18" fillId="3" borderId="83" xfId="1" applyFont="1" applyFill="1" applyBorder="1" applyAlignment="1" applyProtection="1">
      <alignment horizontal="center" vertical="center" wrapText="1"/>
      <protection locked="0" hidden="1"/>
    </xf>
    <xf numFmtId="0" fontId="18" fillId="3" borderId="53" xfId="1" applyFont="1" applyFill="1" applyBorder="1" applyAlignment="1" applyProtection="1">
      <alignment horizontal="center" vertical="center"/>
      <protection locked="0" hidden="1"/>
    </xf>
    <xf numFmtId="0" fontId="18" fillId="3" borderId="37" xfId="1" applyFont="1" applyFill="1" applyBorder="1" applyAlignment="1" applyProtection="1">
      <alignment horizontal="center" vertical="center"/>
      <protection locked="0" hidden="1"/>
    </xf>
    <xf numFmtId="0" fontId="18" fillId="3" borderId="9" xfId="1" applyFont="1" applyFill="1" applyBorder="1" applyAlignment="1" applyProtection="1">
      <alignment horizontal="center" vertical="center"/>
      <protection locked="0" hidden="1"/>
    </xf>
    <xf numFmtId="0" fontId="18" fillId="3" borderId="68" xfId="1" applyFont="1" applyFill="1" applyBorder="1" applyAlignment="1" applyProtection="1">
      <alignment horizontal="center" vertical="center" wrapText="1"/>
      <protection locked="0" hidden="1"/>
    </xf>
    <xf numFmtId="0" fontId="18" fillId="3" borderId="48" xfId="1" applyFont="1" applyFill="1" applyBorder="1" applyAlignment="1" applyProtection="1">
      <alignment horizontal="center" vertical="center"/>
      <protection locked="0" hidden="1"/>
    </xf>
    <xf numFmtId="0" fontId="18" fillId="3" borderId="56" xfId="1" applyFont="1" applyFill="1" applyBorder="1" applyAlignment="1" applyProtection="1">
      <alignment horizontal="center" vertical="center"/>
      <protection locked="0" hidden="1"/>
    </xf>
    <xf numFmtId="0" fontId="18" fillId="3" borderId="44" xfId="1" applyFont="1" applyFill="1" applyBorder="1" applyAlignment="1" applyProtection="1">
      <alignment horizontal="center" vertical="center" wrapText="1"/>
      <protection locked="0" hidden="1"/>
    </xf>
    <xf numFmtId="0" fontId="18" fillId="3" borderId="84" xfId="1" applyFont="1" applyFill="1" applyBorder="1" applyAlignment="1" applyProtection="1">
      <alignment horizontal="center" vertical="center" wrapText="1"/>
      <protection locked="0" hidden="1"/>
    </xf>
    <xf numFmtId="0" fontId="18" fillId="3" borderId="44" xfId="1" applyFont="1" applyFill="1" applyBorder="1" applyAlignment="1" applyProtection="1">
      <alignment horizontal="center" vertical="center"/>
      <protection locked="0" hidden="1"/>
    </xf>
    <xf numFmtId="0" fontId="18" fillId="3" borderId="77" xfId="1" applyFont="1" applyFill="1" applyBorder="1" applyAlignment="1" applyProtection="1">
      <alignment horizontal="center" vertical="center" wrapText="1"/>
      <protection locked="0" hidden="1"/>
    </xf>
    <xf numFmtId="0" fontId="18" fillId="3" borderId="25" xfId="1" applyFont="1" applyFill="1" applyBorder="1" applyAlignment="1" applyProtection="1">
      <alignment horizontal="left" vertical="center" wrapText="1"/>
      <protection hidden="1"/>
    </xf>
    <xf numFmtId="0" fontId="18" fillId="3" borderId="9" xfId="1" applyFont="1" applyFill="1" applyBorder="1" applyAlignment="1" applyProtection="1">
      <alignment horizontal="left" vertical="center" wrapText="1"/>
      <protection hidden="1"/>
    </xf>
    <xf numFmtId="0" fontId="18" fillId="3" borderId="44" xfId="1" applyFont="1" applyFill="1" applyBorder="1" applyAlignment="1" applyProtection="1">
      <alignment horizontal="left" vertical="center" wrapText="1"/>
      <protection hidden="1"/>
    </xf>
    <xf numFmtId="0" fontId="18" fillId="0" borderId="11" xfId="1" applyFont="1" applyBorder="1" applyAlignment="1" applyProtection="1">
      <alignment horizontal="center" vertical="center" wrapText="1"/>
      <protection hidden="1"/>
    </xf>
    <xf numFmtId="0" fontId="18" fillId="0" borderId="0" xfId="1" applyFont="1" applyAlignment="1" applyProtection="1">
      <alignment horizontal="center" vertical="center" wrapText="1"/>
      <protection hidden="1"/>
    </xf>
    <xf numFmtId="0" fontId="18" fillId="0" borderId="49" xfId="1" applyFont="1" applyBorder="1" applyAlignment="1" applyProtection="1">
      <alignment horizontal="center" vertical="center" wrapText="1"/>
      <protection hidden="1"/>
    </xf>
    <xf numFmtId="0" fontId="18" fillId="3" borderId="13" xfId="1" applyFont="1" applyFill="1" applyBorder="1" applyAlignment="1" applyProtection="1">
      <alignment horizontal="center" vertical="center" wrapText="1"/>
      <protection hidden="1"/>
    </xf>
    <xf numFmtId="0" fontId="18" fillId="3" borderId="11" xfId="1" applyFont="1" applyFill="1" applyBorder="1" applyAlignment="1" applyProtection="1">
      <alignment horizontal="center" vertical="center" wrapText="1"/>
      <protection hidden="1"/>
    </xf>
    <xf numFmtId="0" fontId="18" fillId="3" borderId="16" xfId="1" applyFont="1" applyFill="1" applyBorder="1" applyAlignment="1" applyProtection="1">
      <alignment horizontal="center" vertical="center" wrapText="1"/>
      <protection hidden="1"/>
    </xf>
    <xf numFmtId="0" fontId="18" fillId="3" borderId="38" xfId="1" applyFont="1" applyFill="1" applyBorder="1" applyAlignment="1" applyProtection="1">
      <alignment horizontal="center" vertical="center" wrapText="1"/>
      <protection hidden="1"/>
    </xf>
    <xf numFmtId="0" fontId="18" fillId="3" borderId="0" xfId="1" applyFont="1" applyFill="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3" borderId="48" xfId="1" applyFont="1" applyFill="1" applyBorder="1" applyAlignment="1" applyProtection="1">
      <alignment horizontal="center" vertical="center" wrapText="1"/>
      <protection hidden="1"/>
    </xf>
    <xf numFmtId="0" fontId="18" fillId="3" borderId="49" xfId="1" applyFont="1" applyFill="1" applyBorder="1" applyAlignment="1" applyProtection="1">
      <alignment horizontal="center" vertical="center" wrapText="1"/>
      <protection hidden="1"/>
    </xf>
    <xf numFmtId="0" fontId="18" fillId="3" borderId="58" xfId="1" applyFont="1" applyFill="1" applyBorder="1" applyAlignment="1" applyProtection="1">
      <alignment horizontal="center" vertical="center" wrapText="1"/>
      <protection hidden="1"/>
    </xf>
    <xf numFmtId="0" fontId="18" fillId="0" borderId="17" xfId="1" applyFont="1" applyBorder="1" applyAlignment="1" applyProtection="1">
      <alignment horizontal="center" vertical="center"/>
      <protection hidden="1"/>
    </xf>
    <xf numFmtId="0" fontId="18" fillId="0" borderId="0" xfId="1" applyFont="1" applyAlignment="1" applyProtection="1">
      <alignment horizontal="center" vertical="center"/>
      <protection hidden="1"/>
    </xf>
    <xf numFmtId="0" fontId="18" fillId="0" borderId="57"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3" borderId="0" xfId="1" applyFont="1" applyFill="1" applyAlignment="1" applyProtection="1">
      <alignment horizontal="center"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center" vertical="center" wrapText="1"/>
      <protection hidden="1"/>
    </xf>
    <xf numFmtId="0" fontId="18" fillId="0" borderId="9" xfId="1" applyNumberFormat="1" applyFont="1" applyBorder="1" applyAlignment="1" applyProtection="1">
      <alignment horizontal="center" vertical="center" textRotation="255"/>
      <protection hidden="1"/>
    </xf>
    <xf numFmtId="0" fontId="18" fillId="0" borderId="35" xfId="1" applyNumberFormat="1" applyFont="1" applyBorder="1" applyAlignment="1" applyProtection="1">
      <alignment horizontal="center" vertical="center" textRotation="255"/>
      <protection hidden="1"/>
    </xf>
    <xf numFmtId="0" fontId="18" fillId="7" borderId="89" xfId="1" applyNumberFormat="1" applyFont="1" applyFill="1" applyBorder="1" applyAlignment="1" applyProtection="1">
      <alignment horizontal="center" vertical="center"/>
      <protection hidden="1"/>
    </xf>
    <xf numFmtId="0" fontId="18" fillId="7" borderId="9" xfId="1" applyNumberFormat="1" applyFont="1" applyFill="1" applyBorder="1" applyAlignment="1" applyProtection="1">
      <alignment horizontal="center" vertical="center"/>
      <protection hidden="1"/>
    </xf>
    <xf numFmtId="0" fontId="18" fillId="7" borderId="90" xfId="1" applyNumberFormat="1" applyFont="1" applyFill="1" applyBorder="1" applyAlignment="1" applyProtection="1">
      <alignment horizontal="center" vertical="center"/>
      <protection hidden="1"/>
    </xf>
    <xf numFmtId="0" fontId="18" fillId="7" borderId="91" xfId="1" applyNumberFormat="1" applyFont="1" applyFill="1" applyBorder="1" applyAlignment="1" applyProtection="1">
      <alignment horizontal="center" vertical="center" textRotation="255"/>
      <protection hidden="1"/>
    </xf>
    <xf numFmtId="0" fontId="18" fillId="7" borderId="92" xfId="1" applyNumberFormat="1" applyFont="1" applyFill="1" applyBorder="1" applyAlignment="1" applyProtection="1">
      <alignment horizontal="center" vertical="center" textRotation="255"/>
      <protection hidden="1"/>
    </xf>
    <xf numFmtId="0" fontId="18" fillId="7" borderId="9" xfId="1" applyNumberFormat="1" applyFont="1" applyFill="1" applyBorder="1" applyAlignment="1" applyProtection="1">
      <alignment horizontal="center" vertical="center" textRotation="255"/>
      <protection hidden="1"/>
    </xf>
    <xf numFmtId="0" fontId="18" fillId="7" borderId="2" xfId="1" applyNumberFormat="1" applyFont="1" applyFill="1" applyBorder="1" applyAlignment="1" applyProtection="1">
      <alignment horizontal="center" vertical="center" wrapText="1" shrinkToFit="1"/>
      <protection locked="0" hidden="1"/>
    </xf>
    <xf numFmtId="0" fontId="18" fillId="7" borderId="4" xfId="1" applyNumberFormat="1" applyFont="1" applyFill="1" applyBorder="1" applyAlignment="1" applyProtection="1">
      <alignment horizontal="center" vertical="center" wrapText="1" shrinkToFit="1"/>
      <protection locked="0" hidden="1"/>
    </xf>
    <xf numFmtId="0" fontId="18" fillId="7" borderId="38" xfId="1" applyNumberFormat="1" applyFont="1" applyFill="1" applyBorder="1" applyAlignment="1" applyProtection="1">
      <alignment horizontal="center" vertical="center" wrapText="1" shrinkToFit="1"/>
      <protection locked="0" hidden="1"/>
    </xf>
    <xf numFmtId="0" fontId="18" fillId="7" borderId="18" xfId="1" applyNumberFormat="1" applyFont="1" applyFill="1" applyBorder="1" applyAlignment="1" applyProtection="1">
      <alignment horizontal="center" vertical="center" wrapText="1" shrinkToFit="1"/>
      <protection locked="0" hidden="1"/>
    </xf>
    <xf numFmtId="0" fontId="18" fillId="7" borderId="6" xfId="1" applyNumberFormat="1" applyFont="1" applyFill="1" applyBorder="1" applyAlignment="1" applyProtection="1">
      <alignment horizontal="center" vertical="center" wrapText="1" shrinkToFit="1"/>
      <protection locked="0" hidden="1"/>
    </xf>
    <xf numFmtId="0" fontId="18" fillId="7" borderId="8" xfId="1" applyNumberFormat="1" applyFont="1" applyFill="1" applyBorder="1" applyAlignment="1" applyProtection="1">
      <alignment horizontal="center" vertical="center" wrapText="1" shrinkToFit="1"/>
      <protection locked="0" hidden="1"/>
    </xf>
    <xf numFmtId="0" fontId="18" fillId="7" borderId="2" xfId="1" applyNumberFormat="1" applyFont="1" applyFill="1" applyBorder="1" applyAlignment="1" applyProtection="1">
      <alignment horizontal="center" vertical="center" wrapText="1"/>
      <protection locked="0" hidden="1"/>
    </xf>
    <xf numFmtId="0" fontId="18" fillId="7" borderId="4" xfId="1" applyNumberFormat="1" applyFont="1" applyFill="1" applyBorder="1" applyAlignment="1" applyProtection="1">
      <alignment horizontal="center" vertical="center" wrapText="1"/>
      <protection locked="0" hidden="1"/>
    </xf>
    <xf numFmtId="0" fontId="18" fillId="7" borderId="38" xfId="1" applyNumberFormat="1" applyFont="1" applyFill="1" applyBorder="1" applyAlignment="1" applyProtection="1">
      <alignment horizontal="center" vertical="center" wrapText="1"/>
      <protection locked="0" hidden="1"/>
    </xf>
    <xf numFmtId="0" fontId="18" fillId="7" borderId="18" xfId="1" applyNumberFormat="1" applyFont="1" applyFill="1" applyBorder="1" applyAlignment="1" applyProtection="1">
      <alignment horizontal="center" vertical="center" wrapText="1"/>
      <protection locked="0" hidden="1"/>
    </xf>
    <xf numFmtId="0" fontId="18" fillId="7" borderId="6" xfId="1" applyNumberFormat="1" applyFont="1" applyFill="1" applyBorder="1" applyAlignment="1" applyProtection="1">
      <alignment horizontal="center" vertical="center" wrapText="1"/>
      <protection locked="0" hidden="1"/>
    </xf>
    <xf numFmtId="0" fontId="18" fillId="7" borderId="8" xfId="1" applyNumberFormat="1" applyFont="1" applyFill="1" applyBorder="1" applyAlignment="1" applyProtection="1">
      <alignment horizontal="center" vertical="center" wrapText="1"/>
      <protection locked="0" hidden="1"/>
    </xf>
    <xf numFmtId="0" fontId="18" fillId="7" borderId="2" xfId="1" applyNumberFormat="1" applyFont="1" applyFill="1" applyBorder="1" applyAlignment="1" applyProtection="1">
      <alignment horizontal="center" vertical="center"/>
      <protection hidden="1"/>
    </xf>
    <xf numFmtId="0" fontId="18" fillId="7" borderId="4" xfId="1" applyNumberFormat="1" applyFont="1" applyFill="1" applyBorder="1" applyAlignment="1" applyProtection="1">
      <alignment horizontal="center" vertical="center"/>
      <protection hidden="1"/>
    </xf>
    <xf numFmtId="0" fontId="18" fillId="7" borderId="38" xfId="1" applyNumberFormat="1" applyFont="1" applyFill="1" applyBorder="1" applyAlignment="1" applyProtection="1">
      <alignment horizontal="center" vertical="center"/>
      <protection hidden="1"/>
    </xf>
    <xf numFmtId="0" fontId="18" fillId="7" borderId="18" xfId="1" applyNumberFormat="1" applyFont="1" applyFill="1" applyBorder="1" applyAlignment="1" applyProtection="1">
      <alignment horizontal="center" vertical="center"/>
      <protection hidden="1"/>
    </xf>
    <xf numFmtId="0" fontId="18" fillId="7" borderId="6" xfId="1" applyNumberFormat="1" applyFont="1" applyFill="1" applyBorder="1" applyAlignment="1" applyProtection="1">
      <alignment horizontal="center" vertical="center"/>
      <protection hidden="1"/>
    </xf>
    <xf numFmtId="0" fontId="18" fillId="7" borderId="8" xfId="1" applyNumberFormat="1" applyFont="1" applyFill="1" applyBorder="1" applyAlignment="1" applyProtection="1">
      <alignment horizontal="center" vertical="center"/>
      <protection hidden="1"/>
    </xf>
    <xf numFmtId="0" fontId="18" fillId="7" borderId="3" xfId="1" applyNumberFormat="1" applyFont="1" applyFill="1" applyBorder="1" applyAlignment="1" applyProtection="1">
      <alignment horizontal="center" vertical="center"/>
      <protection hidden="1"/>
    </xf>
    <xf numFmtId="0" fontId="18" fillId="7" borderId="0" xfId="1" applyNumberFormat="1" applyFont="1" applyFill="1" applyBorder="1" applyAlignment="1" applyProtection="1">
      <alignment horizontal="center" vertical="center"/>
      <protection hidden="1"/>
    </xf>
    <xf numFmtId="0" fontId="18" fillId="7" borderId="7"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shrinkToFit="1"/>
      <protection hidden="1"/>
    </xf>
    <xf numFmtId="0" fontId="18" fillId="3" borderId="9" xfId="1" applyNumberFormat="1" applyFont="1" applyFill="1" applyBorder="1" applyAlignment="1" applyProtection="1">
      <alignment horizontal="center" vertical="center" shrinkToFit="1"/>
      <protection hidden="1"/>
    </xf>
    <xf numFmtId="0" fontId="18" fillId="0" borderId="2" xfId="1" applyNumberFormat="1" applyFont="1" applyBorder="1" applyAlignment="1" applyProtection="1">
      <alignment horizontal="center" vertical="center" wrapText="1" shrinkToFit="1"/>
      <protection hidden="1"/>
    </xf>
    <xf numFmtId="0" fontId="18" fillId="0" borderId="4" xfId="1" applyNumberFormat="1" applyFont="1" applyBorder="1" applyAlignment="1" applyProtection="1">
      <alignment horizontal="center" vertical="center" wrapText="1" shrinkToFit="1"/>
      <protection hidden="1"/>
    </xf>
    <xf numFmtId="0" fontId="18" fillId="0" borderId="38" xfId="1" applyNumberFormat="1" applyFont="1" applyBorder="1" applyAlignment="1" applyProtection="1">
      <alignment horizontal="center" vertical="center" wrapText="1" shrinkToFit="1"/>
      <protection hidden="1"/>
    </xf>
    <xf numFmtId="0" fontId="18" fillId="0" borderId="18" xfId="1" applyNumberFormat="1" applyFont="1" applyBorder="1" applyAlignment="1" applyProtection="1">
      <alignment horizontal="center" vertical="center" wrapText="1" shrinkToFit="1"/>
      <protection hidden="1"/>
    </xf>
    <xf numFmtId="0" fontId="18" fillId="0" borderId="6" xfId="1" applyNumberFormat="1" applyFont="1" applyBorder="1" applyAlignment="1" applyProtection="1">
      <alignment horizontal="center" vertical="center" wrapText="1" shrinkToFit="1"/>
      <protection hidden="1"/>
    </xf>
    <xf numFmtId="0" fontId="18" fillId="0" borderId="8" xfId="1" applyNumberFormat="1" applyFont="1" applyBorder="1" applyAlignment="1" applyProtection="1">
      <alignment horizontal="center" vertical="center" wrapText="1" shrinkToFit="1"/>
      <protection hidden="1"/>
    </xf>
    <xf numFmtId="38" fontId="18" fillId="7" borderId="9" xfId="2" applyFont="1" applyFill="1" applyBorder="1" applyAlignment="1" applyProtection="1">
      <alignment horizontal="center" vertical="center" shrinkToFit="1"/>
      <protection hidden="1"/>
    </xf>
    <xf numFmtId="0" fontId="18" fillId="7" borderId="86" xfId="1" applyNumberFormat="1" applyFont="1" applyFill="1" applyBorder="1" applyAlignment="1" applyProtection="1">
      <alignment horizontal="center" vertical="center"/>
      <protection locked="0" hidden="1"/>
    </xf>
    <xf numFmtId="0" fontId="18" fillId="7" borderId="86" xfId="1" applyNumberFormat="1" applyFont="1" applyFill="1" applyBorder="1" applyAlignment="1" applyProtection="1">
      <alignment horizontal="center" vertical="center"/>
      <protection hidden="1"/>
    </xf>
    <xf numFmtId="38" fontId="18" fillId="7" borderId="2" xfId="2" applyFont="1" applyFill="1" applyBorder="1" applyAlignment="1" applyProtection="1">
      <alignment horizontal="center" vertical="center" shrinkToFit="1"/>
      <protection hidden="1"/>
    </xf>
    <xf numFmtId="38" fontId="18" fillId="7" borderId="93" xfId="2" applyFont="1" applyFill="1" applyBorder="1" applyAlignment="1" applyProtection="1">
      <alignment horizontal="center" vertical="center" shrinkToFit="1"/>
      <protection hidden="1"/>
    </xf>
    <xf numFmtId="38" fontId="18" fillId="7" borderId="6" xfId="2" applyFont="1" applyFill="1" applyBorder="1" applyAlignment="1" applyProtection="1">
      <alignment horizontal="center" vertical="center" shrinkToFit="1"/>
      <protection hidden="1"/>
    </xf>
    <xf numFmtId="38" fontId="18" fillId="7" borderId="94" xfId="2" applyFont="1" applyFill="1" applyBorder="1" applyAlignment="1" applyProtection="1">
      <alignment horizontal="center" vertical="center" shrinkToFit="1"/>
      <protection hidden="1"/>
    </xf>
    <xf numFmtId="0" fontId="18" fillId="3" borderId="3" xfId="1" applyNumberFormat="1" applyFont="1" applyFill="1" applyBorder="1" applyAlignment="1" applyProtection="1">
      <alignment horizontal="center" vertical="center" wrapText="1" shrinkToFit="1"/>
      <protection locked="0" hidden="1"/>
    </xf>
    <xf numFmtId="0" fontId="18" fillId="3" borderId="4" xfId="1" applyNumberFormat="1" applyFont="1" applyFill="1" applyBorder="1" applyAlignment="1" applyProtection="1">
      <alignment horizontal="center" vertical="center" wrapText="1" shrinkToFit="1"/>
      <protection locked="0" hidden="1"/>
    </xf>
    <xf numFmtId="0" fontId="18" fillId="3" borderId="7" xfId="1" applyNumberFormat="1" applyFont="1" applyFill="1" applyBorder="1" applyAlignment="1" applyProtection="1">
      <alignment horizontal="center" vertical="center" wrapText="1" shrinkToFit="1"/>
      <protection locked="0" hidden="1"/>
    </xf>
    <xf numFmtId="0" fontId="18" fillId="3" borderId="8" xfId="1" applyNumberFormat="1" applyFont="1" applyFill="1" applyBorder="1" applyAlignment="1" applyProtection="1">
      <alignment horizontal="center" vertical="center" wrapText="1" shrinkToFit="1"/>
      <protection locked="0" hidden="1"/>
    </xf>
    <xf numFmtId="0" fontId="18" fillId="7" borderId="89" xfId="1" applyNumberFormat="1" applyFont="1" applyFill="1" applyBorder="1" applyAlignment="1" applyProtection="1">
      <alignment horizontal="center" vertical="center" shrinkToFit="1"/>
      <protection locked="0" hidden="1"/>
    </xf>
    <xf numFmtId="38" fontId="18" fillId="7" borderId="9" xfId="2" applyFont="1" applyFill="1" applyBorder="1" applyAlignment="1" applyProtection="1">
      <alignment horizontal="center" vertical="center" shrinkToFit="1"/>
      <protection locked="0" hidden="1"/>
    </xf>
    <xf numFmtId="38" fontId="18" fillId="3" borderId="2" xfId="2" applyFont="1" applyFill="1" applyBorder="1" applyAlignment="1" applyProtection="1">
      <alignment horizontal="center" vertical="center" shrinkToFit="1"/>
      <protection locked="0" hidden="1"/>
    </xf>
    <xf numFmtId="38" fontId="18" fillId="3" borderId="3" xfId="2" applyFont="1" applyFill="1" applyBorder="1" applyAlignment="1" applyProtection="1">
      <alignment horizontal="center" vertical="center" shrinkToFit="1"/>
      <protection locked="0" hidden="1"/>
    </xf>
    <xf numFmtId="38" fontId="18" fillId="3" borderId="4" xfId="2" applyFont="1" applyFill="1" applyBorder="1" applyAlignment="1" applyProtection="1">
      <alignment horizontal="center" vertical="center" shrinkToFit="1"/>
      <protection locked="0" hidden="1"/>
    </xf>
    <xf numFmtId="38" fontId="18" fillId="3" borderId="6" xfId="2" applyFont="1" applyFill="1" applyBorder="1" applyAlignment="1" applyProtection="1">
      <alignment horizontal="center" vertical="center" shrinkToFit="1"/>
      <protection locked="0" hidden="1"/>
    </xf>
    <xf numFmtId="38" fontId="18" fillId="3" borderId="7" xfId="2" applyFont="1" applyFill="1" applyBorder="1" applyAlignment="1" applyProtection="1">
      <alignment horizontal="center" vertical="center" shrinkToFit="1"/>
      <protection locked="0" hidden="1"/>
    </xf>
    <xf numFmtId="38" fontId="18" fillId="3" borderId="8" xfId="2" applyFont="1" applyFill="1" applyBorder="1" applyAlignment="1" applyProtection="1">
      <alignment horizontal="center" vertical="center" shrinkToFit="1"/>
      <protection locked="0" hidden="1"/>
    </xf>
    <xf numFmtId="0" fontId="18" fillId="3" borderId="1"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protection hidden="1"/>
    </xf>
    <xf numFmtId="0" fontId="18" fillId="7" borderId="95" xfId="1" applyNumberFormat="1" applyFont="1" applyFill="1" applyBorder="1" applyAlignment="1" applyProtection="1">
      <alignment horizontal="center" vertical="center" shrinkToFit="1"/>
      <protection locked="0" hidden="1"/>
    </xf>
    <xf numFmtId="38" fontId="18" fillId="7" borderId="96" xfId="2" applyFont="1" applyFill="1" applyBorder="1" applyAlignment="1" applyProtection="1">
      <alignment horizontal="center" vertical="center" shrinkToFit="1"/>
      <protection locked="0" hidden="1"/>
    </xf>
    <xf numFmtId="38" fontId="18" fillId="7" borderId="99" xfId="2" applyFont="1" applyFill="1" applyBorder="1" applyAlignment="1" applyProtection="1">
      <alignment horizontal="center" vertical="center" shrinkToFit="1"/>
      <protection hidden="1"/>
    </xf>
    <xf numFmtId="38" fontId="18" fillId="7" borderId="100" xfId="2" applyFont="1" applyFill="1" applyBorder="1" applyAlignment="1" applyProtection="1">
      <alignment horizontal="center" vertical="center" shrinkToFit="1"/>
      <protection hidden="1"/>
    </xf>
    <xf numFmtId="38" fontId="18" fillId="7" borderId="96" xfId="2" applyFont="1" applyFill="1" applyBorder="1" applyAlignment="1" applyProtection="1">
      <alignment horizontal="center" vertical="center" shrinkToFit="1"/>
      <protection hidden="1"/>
    </xf>
    <xf numFmtId="0" fontId="18" fillId="7" borderId="98" xfId="1" applyNumberFormat="1" applyFont="1" applyFill="1" applyBorder="1" applyAlignment="1" applyProtection="1">
      <alignment horizontal="center" vertical="center"/>
      <protection hidden="1"/>
    </xf>
    <xf numFmtId="0" fontId="18" fillId="7" borderId="97" xfId="1" applyNumberFormat="1" applyFont="1" applyFill="1" applyBorder="1" applyAlignment="1" applyProtection="1">
      <alignment horizontal="center" vertical="center"/>
      <protection hidden="1"/>
    </xf>
    <xf numFmtId="0" fontId="18" fillId="7" borderId="5" xfId="1" applyNumberFormat="1" applyFont="1" applyFill="1" applyBorder="1" applyAlignment="1" applyProtection="1">
      <alignment horizontal="center" vertical="center"/>
      <protection hidden="1"/>
    </xf>
    <xf numFmtId="0" fontId="18" fillId="0" borderId="97" xfId="1" applyNumberFormat="1" applyFont="1" applyBorder="1" applyAlignment="1" applyProtection="1">
      <alignment horizontal="center" vertical="center"/>
      <protection hidden="1"/>
    </xf>
    <xf numFmtId="0" fontId="18" fillId="3" borderId="1" xfId="1" applyNumberFormat="1" applyFont="1" applyFill="1" applyBorder="1" applyAlignment="1" applyProtection="1">
      <alignment horizontal="center" vertical="center" shrinkToFit="1"/>
      <protection hidden="1"/>
    </xf>
    <xf numFmtId="0" fontId="29" fillId="0" borderId="49" xfId="4"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shrinkToFit="1"/>
      <protection locked="0" hidden="1"/>
    </xf>
    <xf numFmtId="0" fontId="29" fillId="0" borderId="24" xfId="4" applyNumberFormat="1" applyFont="1" applyBorder="1" applyAlignment="1" applyProtection="1">
      <alignment horizontal="center" vertical="center"/>
      <protection hidden="1"/>
    </xf>
    <xf numFmtId="0" fontId="29" fillId="0" borderId="25" xfId="4" applyNumberFormat="1" applyFont="1" applyBorder="1" applyAlignment="1" applyProtection="1">
      <alignment horizontal="center" vertical="center"/>
      <protection hidden="1"/>
    </xf>
    <xf numFmtId="0" fontId="29" fillId="0" borderId="34"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2" xfId="4" applyNumberFormat="1" applyFont="1" applyBorder="1" applyAlignment="1" applyProtection="1">
      <alignment horizontal="center" vertical="center"/>
      <protection hidden="1"/>
    </xf>
    <xf numFmtId="0" fontId="29" fillId="0" borderId="38"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18"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wrapText="1"/>
      <protection hidden="1"/>
    </xf>
    <xf numFmtId="0" fontId="29" fillId="0" borderId="11" xfId="4" applyNumberFormat="1" applyFont="1" applyBorder="1" applyAlignment="1" applyProtection="1">
      <alignment horizontal="center" vertical="center" wrapText="1"/>
      <protection hidden="1"/>
    </xf>
    <xf numFmtId="0" fontId="29" fillId="0" borderId="12" xfId="4" applyNumberFormat="1" applyFont="1" applyBorder="1" applyAlignment="1" applyProtection="1">
      <alignment horizontal="center" vertical="center" wrapText="1"/>
      <protection hidden="1"/>
    </xf>
    <xf numFmtId="0" fontId="29" fillId="0" borderId="38"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18"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16"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54" xfId="5"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0" fontId="29" fillId="0" borderId="53"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64"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0" fontId="29" fillId="0" borderId="1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18" xfId="6" applyNumberFormat="1" applyFont="1" applyBorder="1" applyAlignment="1" applyProtection="1">
      <alignment horizontal="center" vertical="center"/>
      <protection hidden="1"/>
    </xf>
    <xf numFmtId="0" fontId="29" fillId="3" borderId="53"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64"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3" borderId="1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18" xfId="6" applyNumberFormat="1" applyFont="1" applyFill="1" applyBorder="1" applyAlignment="1" applyProtection="1">
      <alignment horizontal="center" vertical="center"/>
      <protection hidden="1"/>
    </xf>
    <xf numFmtId="0" fontId="29" fillId="3" borderId="38"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18" xfId="5" applyNumberFormat="1" applyFont="1" applyBorder="1" applyAlignment="1" applyProtection="1">
      <alignment horizontal="center" vertical="center"/>
      <protection hidden="1"/>
    </xf>
    <xf numFmtId="176" fontId="29" fillId="0" borderId="1" xfId="4" applyNumberFormat="1" applyFont="1" applyBorder="1" applyAlignment="1" applyProtection="1">
      <alignment horizontal="center" vertical="center"/>
      <protection hidden="1"/>
    </xf>
    <xf numFmtId="176" fontId="29" fillId="3" borderId="48" xfId="4" applyNumberFormat="1" applyFont="1" applyFill="1" applyBorder="1" applyAlignment="1" applyProtection="1">
      <alignment horizontal="center" vertical="center"/>
      <protection hidden="1"/>
    </xf>
    <xf numFmtId="176" fontId="29" fillId="3" borderId="49" xfId="4" applyNumberFormat="1" applyFont="1" applyFill="1" applyBorder="1" applyAlignment="1" applyProtection="1">
      <alignment horizontal="center" vertical="center"/>
      <protection hidden="1"/>
    </xf>
    <xf numFmtId="176" fontId="29" fillId="3" borderId="56" xfId="4"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176" fontId="29" fillId="3" borderId="49" xfId="5" applyNumberFormat="1" applyFont="1" applyFill="1" applyBorder="1" applyAlignment="1" applyProtection="1">
      <alignment horizontal="center" vertical="center"/>
      <protection hidden="1"/>
    </xf>
    <xf numFmtId="176" fontId="29" fillId="3" borderId="58" xfId="5" applyNumberFormat="1" applyFont="1" applyFill="1" applyBorder="1" applyAlignment="1" applyProtection="1">
      <alignment horizontal="center" vertical="center"/>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53" xfId="4"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4"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54" xfId="4" applyNumberFormat="1" applyFont="1" applyBorder="1" applyAlignment="1" applyProtection="1">
      <alignment vertical="center"/>
      <protection hidden="1"/>
    </xf>
    <xf numFmtId="0" fontId="21" fillId="0" borderId="34" xfId="1" applyNumberFormat="1" applyFont="1" applyBorder="1" applyAlignment="1" applyProtection="1">
      <alignment horizontal="center" vertical="center" shrinkToFit="1"/>
      <protection hidden="1"/>
    </xf>
    <xf numFmtId="0" fontId="21" fillId="0" borderId="9" xfId="1" applyNumberFormat="1" applyFont="1" applyBorder="1" applyAlignment="1" applyProtection="1">
      <alignment horizontal="center" vertical="center" shrinkToFit="1"/>
      <protection hidden="1"/>
    </xf>
    <xf numFmtId="0" fontId="29" fillId="3" borderId="9" xfId="5" applyNumberFormat="1" applyFont="1" applyFill="1" applyBorder="1" applyAlignment="1" applyProtection="1">
      <alignment horizontal="center" vertical="center"/>
      <protection hidden="1"/>
    </xf>
    <xf numFmtId="0" fontId="29" fillId="3" borderId="35" xfId="5" applyNumberFormat="1" applyFont="1" applyFill="1" applyBorder="1" applyAlignment="1" applyProtection="1">
      <alignment horizontal="center" vertical="center"/>
      <protection hidden="1"/>
    </xf>
    <xf numFmtId="0" fontId="29" fillId="3" borderId="37" xfId="5" applyNumberFormat="1" applyFont="1" applyFill="1" applyBorder="1" applyAlignment="1" applyProtection="1">
      <alignment horizontal="center" vertical="center"/>
      <protection hidden="1"/>
    </xf>
    <xf numFmtId="0" fontId="21" fillId="0" borderId="43" xfId="1" applyNumberFormat="1" applyFont="1" applyBorder="1" applyAlignment="1" applyProtection="1">
      <alignment horizontal="center" vertical="center" wrapText="1"/>
      <protection hidden="1"/>
    </xf>
    <xf numFmtId="0" fontId="21" fillId="0" borderId="44" xfId="1" applyNumberFormat="1" applyFont="1" applyBorder="1" applyAlignment="1" applyProtection="1">
      <alignment horizontal="center" vertical="center" wrapText="1"/>
      <protection hidden="1"/>
    </xf>
    <xf numFmtId="0" fontId="29" fillId="3" borderId="44" xfId="5" applyNumberFormat="1" applyFont="1" applyFill="1" applyBorder="1" applyAlignment="1" applyProtection="1">
      <alignment horizontal="center" vertical="center"/>
      <protection hidden="1"/>
    </xf>
    <xf numFmtId="0" fontId="29" fillId="3" borderId="45" xfId="5" applyNumberFormat="1" applyFont="1" applyFill="1" applyBorder="1" applyAlignment="1" applyProtection="1">
      <alignment horizontal="center" vertical="center"/>
      <protection hidden="1"/>
    </xf>
    <xf numFmtId="0" fontId="29" fillId="3" borderId="47" xfId="5" applyNumberFormat="1" applyFont="1" applyFill="1" applyBorder="1" applyAlignment="1" applyProtection="1">
      <alignment horizontal="center" vertical="center"/>
      <protection hidden="1"/>
    </xf>
    <xf numFmtId="0" fontId="29" fillId="3" borderId="47" xfId="1" applyNumberFormat="1" applyFont="1" applyFill="1" applyBorder="1" applyAlignment="1" applyProtection="1">
      <alignment horizontal="center" vertical="center"/>
      <protection locked="0" hidden="1"/>
    </xf>
    <xf numFmtId="0" fontId="29" fillId="3" borderId="45" xfId="1" applyNumberFormat="1" applyFont="1" applyFill="1" applyBorder="1" applyAlignment="1" applyProtection="1">
      <alignment horizontal="center" vertical="center"/>
      <protection locked="0" hidden="1"/>
    </xf>
    <xf numFmtId="0" fontId="18" fillId="0" borderId="47" xfId="4" applyNumberFormat="1" applyFont="1" applyBorder="1" applyAlignment="1" applyProtection="1">
      <alignment horizontal="center" vertical="center"/>
      <protection hidden="1"/>
    </xf>
    <xf numFmtId="0" fontId="18" fillId="0" borderId="77" xfId="4" applyNumberFormat="1" applyFont="1" applyBorder="1" applyAlignment="1" applyProtection="1">
      <alignment horizontal="center" vertical="center"/>
      <protection hidden="1"/>
    </xf>
    <xf numFmtId="0" fontId="29" fillId="3" borderId="37" xfId="1" applyNumberFormat="1" applyFont="1" applyFill="1" applyBorder="1" applyAlignment="1" applyProtection="1">
      <alignment horizontal="center" vertical="center"/>
      <protection locked="0" hidden="1"/>
    </xf>
    <xf numFmtId="0" fontId="29" fillId="3" borderId="35" xfId="1" applyNumberFormat="1" applyFont="1" applyFill="1" applyBorder="1" applyAlignment="1" applyProtection="1">
      <alignment horizontal="center" vertical="center"/>
      <protection locked="0" hidden="1"/>
    </xf>
    <xf numFmtId="0" fontId="29" fillId="0" borderId="37" xfId="1" applyNumberFormat="1" applyFont="1" applyBorder="1" applyAlignment="1" applyProtection="1">
      <alignment horizontal="center" vertical="center"/>
      <protection hidden="1"/>
    </xf>
    <xf numFmtId="0" fontId="29" fillId="0" borderId="68" xfId="1" applyNumberFormat="1" applyFont="1" applyBorder="1" applyAlignment="1" applyProtection="1">
      <alignment horizontal="center" vertical="center"/>
      <protection hidden="1"/>
    </xf>
    <xf numFmtId="0" fontId="29" fillId="0" borderId="24" xfId="1" applyNumberFormat="1" applyFont="1" applyBorder="1" applyAlignment="1" applyProtection="1">
      <alignment horizontal="center" vertical="center"/>
      <protection hidden="1"/>
    </xf>
    <xf numFmtId="0" fontId="29" fillId="0" borderId="25" xfId="1" applyNumberFormat="1" applyFont="1" applyBorder="1" applyAlignment="1" applyProtection="1">
      <alignment horizontal="center" vertical="center"/>
      <protection hidden="1"/>
    </xf>
    <xf numFmtId="0" fontId="29" fillId="0" borderId="67" xfId="1"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protection locked="0" hidden="1"/>
    </xf>
    <xf numFmtId="0" fontId="21" fillId="0" borderId="34" xfId="1" applyNumberFormat="1" applyFont="1" applyBorder="1" applyAlignment="1" applyProtection="1">
      <alignment horizontal="center" vertical="center" wrapText="1"/>
      <protection hidden="1"/>
    </xf>
    <xf numFmtId="0" fontId="21" fillId="0" borderId="9" xfId="1" applyNumberFormat="1" applyFont="1" applyBorder="1" applyAlignment="1" applyProtection="1">
      <alignment horizontal="center" vertical="center" wrapText="1"/>
      <protection hidden="1"/>
    </xf>
    <xf numFmtId="0" fontId="18" fillId="0" borderId="37" xfId="4" applyNumberFormat="1" applyFont="1" applyBorder="1" applyAlignment="1" applyProtection="1">
      <alignment horizontal="center" vertical="center"/>
      <protection hidden="1"/>
    </xf>
    <xf numFmtId="0" fontId="18" fillId="0" borderId="68" xfId="4" applyNumberFormat="1" applyFont="1" applyBorder="1" applyAlignment="1" applyProtection="1">
      <alignment horizontal="center" vertical="center"/>
      <protection hidden="1"/>
    </xf>
    <xf numFmtId="0" fontId="21" fillId="0" borderId="52" xfId="1" applyNumberFormat="1" applyFont="1" applyBorder="1" applyAlignment="1" applyProtection="1">
      <alignment horizontal="center" vertical="center" wrapText="1"/>
      <protection hidden="1"/>
    </xf>
    <xf numFmtId="0" fontId="21" fillId="0" borderId="36" xfId="1" applyNumberFormat="1" applyFont="1" applyBorder="1" applyAlignment="1" applyProtection="1">
      <alignment horizontal="center" vertical="center" wrapText="1"/>
      <protection hidden="1"/>
    </xf>
    <xf numFmtId="0" fontId="21" fillId="0" borderId="37" xfId="1" applyNumberFormat="1" applyFont="1" applyBorder="1" applyAlignment="1" applyProtection="1">
      <alignment horizontal="center" vertical="center" wrapText="1"/>
      <protection hidden="1"/>
    </xf>
    <xf numFmtId="0" fontId="18" fillId="0" borderId="111" xfId="7" applyNumberFormat="1" applyFont="1" applyBorder="1" applyAlignment="1">
      <alignment horizontal="center" vertical="center"/>
    </xf>
    <xf numFmtId="0" fontId="18" fillId="0" borderId="124" xfId="7" applyNumberFormat="1" applyFont="1" applyBorder="1" applyAlignment="1">
      <alignment horizontal="center" vertical="center"/>
    </xf>
    <xf numFmtId="0" fontId="18" fillId="0" borderId="114" xfId="7" applyNumberFormat="1" applyFont="1" applyBorder="1" applyAlignment="1">
      <alignment horizontal="center" vertical="center"/>
    </xf>
    <xf numFmtId="0" fontId="18" fillId="0" borderId="111" xfId="7" applyNumberFormat="1" applyFont="1" applyBorder="1" applyAlignment="1">
      <alignment horizontal="center" vertical="center" wrapText="1"/>
    </xf>
    <xf numFmtId="0" fontId="18" fillId="0" borderId="124" xfId="7" applyNumberFormat="1" applyFont="1" applyBorder="1" applyAlignment="1">
      <alignment horizontal="center" vertical="center" wrapText="1"/>
    </xf>
    <xf numFmtId="0" fontId="18" fillId="0" borderId="114" xfId="7" applyNumberFormat="1" applyFont="1" applyBorder="1" applyAlignment="1">
      <alignment horizontal="center" vertical="center" wrapText="1"/>
    </xf>
    <xf numFmtId="0" fontId="18" fillId="3" borderId="7" xfId="7" applyNumberFormat="1" applyFont="1" applyFill="1" applyBorder="1" applyAlignment="1">
      <alignment horizontal="center" vertical="center"/>
    </xf>
    <xf numFmtId="0" fontId="18" fillId="0" borderId="2" xfId="7" applyNumberFormat="1" applyFont="1" applyBorder="1" applyAlignment="1">
      <alignment horizontal="center" vertical="center" wrapText="1"/>
    </xf>
    <xf numFmtId="0" fontId="18" fillId="0" borderId="3" xfId="7" applyNumberFormat="1" applyFont="1" applyBorder="1" applyAlignment="1">
      <alignment horizontal="center" vertical="center" wrapText="1"/>
    </xf>
    <xf numFmtId="0" fontId="18" fillId="0" borderId="4" xfId="7" applyNumberFormat="1" applyFont="1" applyBorder="1" applyAlignment="1">
      <alignment horizontal="center" vertical="center" wrapText="1"/>
    </xf>
    <xf numFmtId="0" fontId="18" fillId="0" borderId="38" xfId="7" applyNumberFormat="1" applyFont="1" applyBorder="1" applyAlignment="1">
      <alignment horizontal="center" vertical="center" wrapText="1"/>
    </xf>
    <xf numFmtId="0" fontId="18" fillId="0" borderId="0" xfId="7" applyNumberFormat="1" applyFont="1" applyAlignment="1">
      <alignment horizontal="center" vertical="center" wrapText="1"/>
    </xf>
    <xf numFmtId="0" fontId="18" fillId="0" borderId="6" xfId="7" applyNumberFormat="1" applyFont="1" applyBorder="1" applyAlignment="1">
      <alignment horizontal="center" vertical="center" wrapText="1"/>
    </xf>
    <xf numFmtId="0" fontId="18" fillId="0" borderId="7" xfId="7" applyNumberFormat="1" applyFont="1" applyBorder="1" applyAlignment="1">
      <alignment horizontal="center" vertical="center" wrapText="1"/>
    </xf>
    <xf numFmtId="0" fontId="18" fillId="0" borderId="1" xfId="7" applyNumberFormat="1" applyFont="1" applyBorder="1" applyAlignment="1">
      <alignment horizontal="center" vertical="center"/>
    </xf>
    <xf numFmtId="0" fontId="18" fillId="0" borderId="2" xfId="7" applyNumberFormat="1" applyFont="1" applyBorder="1" applyAlignment="1">
      <alignment horizontal="center" vertical="center"/>
    </xf>
    <xf numFmtId="0" fontId="18" fillId="0" borderId="4" xfId="7" applyNumberFormat="1" applyFont="1" applyBorder="1" applyAlignment="1">
      <alignment horizontal="center" vertical="center"/>
    </xf>
    <xf numFmtId="0" fontId="19" fillId="7" borderId="103" xfId="7" applyNumberFormat="1" applyFont="1" applyFill="1" applyBorder="1" applyAlignment="1">
      <alignment horizontal="center" vertical="center" wrapText="1"/>
    </xf>
    <xf numFmtId="0" fontId="19" fillId="7" borderId="114" xfId="7" applyNumberFormat="1" applyFont="1" applyFill="1" applyBorder="1" applyAlignment="1">
      <alignment horizontal="center" vertical="center" wrapText="1"/>
    </xf>
    <xf numFmtId="0" fontId="19" fillId="7" borderId="106" xfId="7" applyNumberFormat="1" applyFont="1" applyFill="1" applyBorder="1" applyAlignment="1">
      <alignment horizontal="center" vertical="center" wrapText="1"/>
    </xf>
    <xf numFmtId="0" fontId="19" fillId="7" borderId="117" xfId="7" applyNumberFormat="1" applyFont="1" applyFill="1" applyBorder="1" applyAlignment="1">
      <alignment horizontal="center" vertical="center" wrapText="1"/>
    </xf>
    <xf numFmtId="0" fontId="19" fillId="7" borderId="107" xfId="7" applyNumberFormat="1" applyFont="1" applyFill="1" applyBorder="1" applyAlignment="1">
      <alignment horizontal="center" vertical="center" wrapText="1"/>
    </xf>
    <xf numFmtId="0" fontId="19" fillId="7" borderId="118" xfId="7" applyNumberFormat="1" applyFont="1" applyFill="1" applyBorder="1" applyAlignment="1">
      <alignment horizontal="center" vertical="center" wrapText="1"/>
    </xf>
    <xf numFmtId="0" fontId="19" fillId="7" borderId="105" xfId="7" applyNumberFormat="1" applyFont="1" applyFill="1" applyBorder="1" applyAlignment="1">
      <alignment horizontal="center" vertical="center" wrapText="1"/>
    </xf>
    <xf numFmtId="0" fontId="19" fillId="7" borderId="116" xfId="7" applyNumberFormat="1" applyFont="1" applyFill="1" applyBorder="1" applyAlignment="1">
      <alignment horizontal="center" vertical="center" wrapText="1"/>
    </xf>
    <xf numFmtId="0" fontId="18" fillId="8" borderId="35" xfId="7" applyNumberFormat="1" applyFont="1" applyFill="1" applyBorder="1" applyAlignment="1">
      <alignment horizontal="center" vertical="center" wrapText="1"/>
    </xf>
    <xf numFmtId="0" fontId="18" fillId="8" borderId="36" xfId="7" applyNumberFormat="1" applyFont="1" applyFill="1" applyBorder="1" applyAlignment="1">
      <alignment horizontal="center" vertical="center" wrapText="1"/>
    </xf>
    <xf numFmtId="0" fontId="18" fillId="8" borderId="37" xfId="7" applyNumberFormat="1" applyFont="1" applyFill="1" applyBorder="1" applyAlignment="1">
      <alignment horizontal="center" vertical="center" wrapText="1"/>
    </xf>
    <xf numFmtId="0" fontId="19" fillId="7" borderId="102" xfId="7" applyNumberFormat="1" applyFont="1" applyFill="1" applyBorder="1" applyAlignment="1">
      <alignment horizontal="center" vertical="center" wrapText="1"/>
    </xf>
    <xf numFmtId="0" fontId="19" fillId="7" borderId="113" xfId="7" applyNumberFormat="1" applyFont="1" applyFill="1" applyBorder="1" applyAlignment="1">
      <alignment horizontal="center" vertical="center" wrapText="1"/>
    </xf>
    <xf numFmtId="0" fontId="19" fillId="7" borderId="104" xfId="7" applyNumberFormat="1" applyFont="1" applyFill="1" applyBorder="1" applyAlignment="1">
      <alignment horizontal="center" vertical="center" wrapText="1"/>
    </xf>
    <xf numFmtId="0" fontId="19" fillId="7" borderId="115" xfId="7" applyNumberFormat="1" applyFont="1" applyFill="1" applyBorder="1" applyAlignment="1">
      <alignment horizontal="center" vertical="center" wrapText="1"/>
    </xf>
    <xf numFmtId="0" fontId="18" fillId="0" borderId="9" xfId="7" applyNumberFormat="1" applyFont="1" applyBorder="1" applyAlignment="1">
      <alignment horizontal="center" vertical="center" wrapText="1"/>
    </xf>
    <xf numFmtId="0" fontId="18" fillId="0" borderId="35" xfId="7" applyNumberFormat="1" applyFont="1" applyBorder="1" applyAlignment="1">
      <alignment horizontal="center" vertical="center" wrapText="1"/>
    </xf>
    <xf numFmtId="0" fontId="18" fillId="0" borderId="83" xfId="7" applyNumberFormat="1" applyFont="1" applyBorder="1" applyAlignment="1">
      <alignment horizontal="center" vertical="center" wrapText="1"/>
    </xf>
    <xf numFmtId="0" fontId="18" fillId="0" borderId="37" xfId="7" applyNumberFormat="1" applyFont="1" applyBorder="1" applyAlignment="1">
      <alignment horizontal="center" vertical="center" wrapText="1"/>
    </xf>
    <xf numFmtId="0" fontId="18" fillId="0" borderId="101" xfId="7" applyNumberFormat="1" applyFont="1" applyBorder="1" applyAlignment="1">
      <alignment horizontal="center" vertical="center" wrapText="1"/>
    </xf>
    <xf numFmtId="0" fontId="18" fillId="0" borderId="109" xfId="7" applyNumberFormat="1" applyFont="1" applyBorder="1" applyAlignment="1">
      <alignment horizontal="center" vertical="center" wrapText="1"/>
    </xf>
    <xf numFmtId="0" fontId="18" fillId="0" borderId="110" xfId="7" applyNumberFormat="1" applyFont="1" applyBorder="1" applyAlignment="1">
      <alignment horizontal="center" vertical="center" wrapText="1"/>
    </xf>
    <xf numFmtId="0" fontId="18" fillId="0" borderId="123" xfId="7" applyNumberFormat="1" applyFont="1" applyBorder="1" applyAlignment="1">
      <alignment horizontal="center" vertical="center" wrapText="1"/>
    </xf>
    <xf numFmtId="0" fontId="18" fillId="0" borderId="116" xfId="7" applyNumberFormat="1" applyFont="1" applyBorder="1" applyAlignment="1">
      <alignment horizontal="center" vertical="center" wrapText="1"/>
    </xf>
    <xf numFmtId="0" fontId="19" fillId="7" borderId="108" xfId="7" applyNumberFormat="1" applyFont="1" applyFill="1" applyBorder="1" applyAlignment="1">
      <alignment horizontal="center" vertical="center" wrapText="1"/>
    </xf>
    <xf numFmtId="0" fontId="19" fillId="7" borderId="119" xfId="7" applyNumberFormat="1" applyFont="1" applyFill="1" applyBorder="1" applyAlignment="1">
      <alignment horizontal="center" vertical="center" wrapText="1"/>
    </xf>
    <xf numFmtId="0" fontId="18" fillId="0" borderId="112" xfId="7" applyNumberFormat="1" applyFont="1" applyBorder="1" applyAlignment="1">
      <alignment horizontal="center" vertical="center" wrapText="1"/>
    </xf>
    <xf numFmtId="0" fontId="18" fillId="0" borderId="125" xfId="7" applyNumberFormat="1" applyFont="1" applyBorder="1" applyAlignment="1">
      <alignment horizontal="center" vertical="center" wrapText="1"/>
    </xf>
    <xf numFmtId="0" fontId="18" fillId="0" borderId="117" xfId="7" applyNumberFormat="1" applyFont="1" applyBorder="1" applyAlignment="1">
      <alignment horizontal="center" vertical="center" wrapText="1"/>
    </xf>
    <xf numFmtId="0" fontId="18" fillId="0" borderId="120" xfId="7" applyNumberFormat="1" applyFont="1" applyBorder="1" applyAlignment="1">
      <alignment horizontal="center" vertical="center" wrapText="1"/>
    </xf>
    <xf numFmtId="0" fontId="18" fillId="0" borderId="121" xfId="7" applyNumberFormat="1" applyFont="1" applyBorder="1" applyAlignment="1">
      <alignment horizontal="center" vertical="center"/>
    </xf>
    <xf numFmtId="0" fontId="18" fillId="0" borderId="122" xfId="7" applyNumberFormat="1" applyFont="1" applyBorder="1" applyAlignment="1">
      <alignment horizontal="center" vertical="center"/>
    </xf>
    <xf numFmtId="0" fontId="18" fillId="0" borderId="133" xfId="7" applyNumberFormat="1" applyFont="1" applyBorder="1" applyAlignment="1">
      <alignment horizontal="center" vertical="center"/>
    </xf>
    <xf numFmtId="0" fontId="18" fillId="0" borderId="134" xfId="7" applyNumberFormat="1" applyFont="1" applyBorder="1" applyAlignment="1">
      <alignment horizontal="center" vertical="center"/>
    </xf>
    <xf numFmtId="0" fontId="18" fillId="0" borderId="135" xfId="7" applyNumberFormat="1" applyFont="1" applyBorder="1" applyAlignment="1">
      <alignment horizontal="center" vertical="center"/>
    </xf>
    <xf numFmtId="0" fontId="21" fillId="0" borderId="2" xfId="7" applyNumberFormat="1" applyFont="1" applyBorder="1" applyAlignment="1">
      <alignment horizontal="center" vertical="center" shrinkToFit="1"/>
    </xf>
    <xf numFmtId="0" fontId="21" fillId="0" borderId="4" xfId="7" applyNumberFormat="1" applyFont="1" applyBorder="1" applyAlignment="1">
      <alignment horizontal="center" vertical="center" shrinkToFit="1"/>
    </xf>
    <xf numFmtId="0" fontId="21" fillId="0" borderId="19" xfId="7" applyNumberFormat="1" applyFont="1" applyBorder="1" applyAlignment="1">
      <alignment horizontal="center" vertical="center" shrinkToFit="1"/>
    </xf>
    <xf numFmtId="0" fontId="21" fillId="0" borderId="141" xfId="7" applyNumberFormat="1" applyFont="1" applyBorder="1" applyAlignment="1">
      <alignment horizontal="center" vertical="center" shrinkToFit="1"/>
    </xf>
    <xf numFmtId="0" fontId="19" fillId="3" borderId="2" xfId="7" applyNumberFormat="1" applyFont="1" applyFill="1" applyBorder="1" applyAlignment="1">
      <alignment horizontal="center" vertical="center" shrinkToFit="1"/>
    </xf>
    <xf numFmtId="0" fontId="19" fillId="3" borderId="3" xfId="7" applyNumberFormat="1" applyFont="1" applyFill="1" applyBorder="1" applyAlignment="1">
      <alignment horizontal="center" vertical="center" shrinkToFit="1"/>
    </xf>
    <xf numFmtId="0" fontId="19" fillId="3" borderId="19" xfId="7" applyNumberFormat="1" applyFont="1" applyFill="1" applyBorder="1" applyAlignment="1">
      <alignment horizontal="center" vertical="center" shrinkToFit="1"/>
    </xf>
    <xf numFmtId="0" fontId="19" fillId="3" borderId="20" xfId="7" applyNumberFormat="1" applyFont="1" applyFill="1" applyBorder="1" applyAlignment="1">
      <alignment horizontal="center" vertical="center" shrinkToFit="1"/>
    </xf>
    <xf numFmtId="0" fontId="19" fillId="7" borderId="136" xfId="7" applyNumberFormat="1" applyFont="1" applyFill="1" applyBorder="1" applyAlignment="1">
      <alignment horizontal="center" vertical="center" wrapText="1" shrinkToFit="1"/>
    </xf>
    <xf numFmtId="0" fontId="19" fillId="7" borderId="142" xfId="7" applyNumberFormat="1" applyFont="1" applyFill="1" applyBorder="1" applyAlignment="1">
      <alignment horizontal="center" vertical="center" wrapText="1" shrinkToFit="1"/>
    </xf>
    <xf numFmtId="0" fontId="19" fillId="7" borderId="113" xfId="7" applyNumberFormat="1" applyFont="1" applyFill="1" applyBorder="1" applyAlignment="1">
      <alignment horizontal="center" vertical="center" wrapText="1" shrinkToFit="1"/>
    </xf>
    <xf numFmtId="0" fontId="19" fillId="7" borderId="111" xfId="7" applyNumberFormat="1" applyFont="1" applyFill="1" applyBorder="1" applyAlignment="1">
      <alignment horizontal="center" vertical="center" shrinkToFit="1"/>
    </xf>
    <xf numFmtId="0" fontId="19" fillId="7" borderId="124" xfId="7" applyNumberFormat="1" applyFont="1" applyFill="1" applyBorder="1" applyAlignment="1">
      <alignment horizontal="center" vertical="center" shrinkToFit="1"/>
    </xf>
    <xf numFmtId="0" fontId="19" fillId="7" borderId="114" xfId="7" applyNumberFormat="1" applyFont="1" applyFill="1" applyBorder="1" applyAlignment="1">
      <alignment horizontal="center" vertical="center" shrinkToFit="1"/>
    </xf>
    <xf numFmtId="0" fontId="19" fillId="7" borderId="112" xfId="7" applyNumberFormat="1" applyFont="1" applyFill="1" applyBorder="1" applyAlignment="1">
      <alignment horizontal="center" vertical="center" shrinkToFit="1"/>
    </xf>
    <xf numFmtId="0" fontId="19" fillId="7" borderId="125" xfId="7" applyNumberFormat="1" applyFont="1" applyFill="1" applyBorder="1" applyAlignment="1">
      <alignment horizontal="center" vertical="center" shrinkToFit="1"/>
    </xf>
    <xf numFmtId="0" fontId="19" fillId="7" borderId="117" xfId="7" applyNumberFormat="1" applyFont="1" applyFill="1" applyBorder="1" applyAlignment="1">
      <alignment horizontal="center" vertical="center" shrinkToFit="1"/>
    </xf>
    <xf numFmtId="0" fontId="19" fillId="7" borderId="110" xfId="7" applyNumberFormat="1" applyFont="1" applyFill="1" applyBorder="1" applyAlignment="1">
      <alignment horizontal="center" vertical="center" shrinkToFit="1"/>
    </xf>
    <xf numFmtId="0" fontId="19" fillId="7" borderId="123" xfId="7" applyNumberFormat="1" applyFont="1" applyFill="1" applyBorder="1" applyAlignment="1">
      <alignment horizontal="center" vertical="center" shrinkToFit="1"/>
    </xf>
    <xf numFmtId="0" fontId="19" fillId="7" borderId="116" xfId="7" applyNumberFormat="1" applyFont="1" applyFill="1" applyBorder="1" applyAlignment="1">
      <alignment horizontal="center" vertical="center" shrinkToFit="1"/>
    </xf>
    <xf numFmtId="0" fontId="19" fillId="0" borderId="110" xfId="7" applyNumberFormat="1" applyFont="1" applyBorder="1" applyAlignment="1">
      <alignment horizontal="center" vertical="center" shrinkToFit="1"/>
    </xf>
    <xf numFmtId="0" fontId="19" fillId="0" borderId="123" xfId="7" applyNumberFormat="1" applyFont="1" applyBorder="1" applyAlignment="1">
      <alignment horizontal="center" vertical="center" shrinkToFit="1"/>
    </xf>
    <xf numFmtId="0" fontId="19" fillId="0" borderId="116" xfId="7" applyNumberFormat="1" applyFont="1" applyBorder="1" applyAlignment="1">
      <alignment horizontal="center" vertical="center" shrinkToFit="1"/>
    </xf>
    <xf numFmtId="0" fontId="19" fillId="0" borderId="111" xfId="7" applyNumberFormat="1" applyFont="1" applyBorder="1" applyAlignment="1">
      <alignment horizontal="center" vertical="center" shrinkToFit="1"/>
    </xf>
    <xf numFmtId="0" fontId="19" fillId="0" borderId="124" xfId="7" applyNumberFormat="1" applyFont="1" applyBorder="1" applyAlignment="1">
      <alignment horizontal="center" vertical="center" shrinkToFit="1"/>
    </xf>
    <xf numFmtId="0" fontId="19" fillId="0" borderId="114" xfId="7" applyNumberFormat="1" applyFont="1" applyBorder="1" applyAlignment="1">
      <alignment horizontal="center" vertical="center" shrinkToFit="1"/>
    </xf>
    <xf numFmtId="0" fontId="19" fillId="7" borderId="137" xfId="7" applyNumberFormat="1" applyFont="1" applyFill="1" applyBorder="1" applyAlignment="1">
      <alignment horizontal="center" vertical="center" shrinkToFit="1"/>
    </xf>
    <xf numFmtId="0" fontId="19" fillId="7" borderId="143" xfId="7" applyNumberFormat="1" applyFont="1" applyFill="1" applyBorder="1" applyAlignment="1">
      <alignment horizontal="center" vertical="center" shrinkToFit="1"/>
    </xf>
    <xf numFmtId="0" fontId="19" fillId="7" borderId="119" xfId="7" applyNumberFormat="1" applyFont="1" applyFill="1" applyBorder="1" applyAlignment="1">
      <alignment horizontal="center" vertical="center" shrinkToFit="1"/>
    </xf>
    <xf numFmtId="0" fontId="19" fillId="0" borderId="138" xfId="7" applyNumberFormat="1" applyFont="1" applyBorder="1" applyAlignment="1">
      <alignment horizontal="center" vertical="center" shrinkToFit="1"/>
    </xf>
    <xf numFmtId="0" fontId="19" fillId="0" borderId="3" xfId="7" applyNumberFormat="1" applyFont="1" applyBorder="1" applyAlignment="1">
      <alignment horizontal="center" vertical="center" shrinkToFit="1"/>
    </xf>
    <xf numFmtId="0" fontId="19" fillId="0" borderId="139" xfId="7" applyNumberFormat="1" applyFont="1" applyBorder="1" applyAlignment="1">
      <alignment horizontal="center" vertical="center" shrinkToFit="1"/>
    </xf>
    <xf numFmtId="0" fontId="19" fillId="0" borderId="144" xfId="7" applyNumberFormat="1" applyFont="1" applyBorder="1" applyAlignment="1">
      <alignment horizontal="center" vertical="center" shrinkToFit="1"/>
    </xf>
    <xf numFmtId="0" fontId="19" fillId="0" borderId="0" xfId="7" applyNumberFormat="1" applyFont="1" applyAlignment="1">
      <alignment horizontal="center" vertical="center" shrinkToFit="1"/>
    </xf>
    <xf numFmtId="0" fontId="19" fillId="0" borderId="145" xfId="7" applyNumberFormat="1" applyFont="1" applyBorder="1" applyAlignment="1">
      <alignment horizontal="center" vertical="center" shrinkToFit="1"/>
    </xf>
    <xf numFmtId="0" fontId="19" fillId="0" borderId="148" xfId="7" applyNumberFormat="1" applyFont="1" applyBorder="1" applyAlignment="1">
      <alignment horizontal="center" vertical="center" shrinkToFit="1"/>
    </xf>
    <xf numFmtId="0" fontId="19" fillId="0" borderId="7" xfId="7" applyNumberFormat="1" applyFont="1" applyBorder="1" applyAlignment="1">
      <alignment horizontal="center" vertical="center" shrinkToFit="1"/>
    </xf>
    <xf numFmtId="0" fontId="19" fillId="0" borderId="149" xfId="7" applyNumberFormat="1" applyFont="1" applyBorder="1" applyAlignment="1">
      <alignment horizontal="center" vertical="center" shrinkToFit="1"/>
    </xf>
    <xf numFmtId="0" fontId="35" fillId="3" borderId="140" xfId="7" applyNumberFormat="1" applyFont="1" applyFill="1" applyBorder="1" applyAlignment="1">
      <alignment horizontal="center" vertical="center" wrapText="1" shrinkToFit="1"/>
    </xf>
    <xf numFmtId="0" fontId="35" fillId="3" borderId="3" xfId="7" applyNumberFormat="1" applyFont="1" applyFill="1" applyBorder="1" applyAlignment="1">
      <alignment horizontal="center" vertical="center" wrapText="1" shrinkToFit="1"/>
    </xf>
    <xf numFmtId="0" fontId="35" fillId="3" borderId="4" xfId="7" applyNumberFormat="1" applyFont="1" applyFill="1" applyBorder="1" applyAlignment="1">
      <alignment horizontal="center" vertical="center" wrapText="1" shrinkToFit="1"/>
    </xf>
    <xf numFmtId="0" fontId="35" fillId="3" borderId="146" xfId="7" applyNumberFormat="1" applyFont="1" applyFill="1" applyBorder="1" applyAlignment="1">
      <alignment horizontal="center" vertical="center" wrapText="1" shrinkToFit="1"/>
    </xf>
    <xf numFmtId="0" fontId="35" fillId="3" borderId="0" xfId="7" applyNumberFormat="1" applyFont="1" applyFill="1" applyAlignment="1">
      <alignment horizontal="center" vertical="center" wrapText="1" shrinkToFit="1"/>
    </xf>
    <xf numFmtId="0" fontId="35" fillId="3" borderId="18" xfId="7" applyNumberFormat="1" applyFont="1" applyFill="1" applyBorder="1" applyAlignment="1">
      <alignment horizontal="center" vertical="center" wrapText="1" shrinkToFit="1"/>
    </xf>
    <xf numFmtId="0" fontId="35" fillId="3" borderId="150" xfId="7" applyNumberFormat="1" applyFont="1" applyFill="1" applyBorder="1" applyAlignment="1">
      <alignment horizontal="center" vertical="center" wrapText="1" shrinkToFit="1"/>
    </xf>
    <xf numFmtId="0" fontId="35" fillId="3" borderId="7" xfId="7" applyNumberFormat="1" applyFont="1" applyFill="1" applyBorder="1" applyAlignment="1">
      <alignment horizontal="center" vertical="center" wrapText="1" shrinkToFit="1"/>
    </xf>
    <xf numFmtId="0" fontId="35" fillId="3" borderId="8" xfId="7" applyNumberFormat="1" applyFont="1" applyFill="1" applyBorder="1" applyAlignment="1">
      <alignment horizontal="center" vertical="center" wrapText="1" shrinkToFit="1"/>
    </xf>
    <xf numFmtId="0" fontId="19" fillId="3" borderId="2" xfId="7" applyNumberFormat="1" applyFont="1" applyFill="1" applyBorder="1" applyAlignment="1">
      <alignment horizontal="distributed" vertical="center" wrapText="1"/>
    </xf>
    <xf numFmtId="0" fontId="19" fillId="3" borderId="3" xfId="7" applyNumberFormat="1" applyFont="1" applyFill="1" applyBorder="1" applyAlignment="1">
      <alignment horizontal="distributed" vertical="center" wrapText="1"/>
    </xf>
    <xf numFmtId="0" fontId="19" fillId="3" borderId="4" xfId="7" applyNumberFormat="1" applyFont="1" applyFill="1" applyBorder="1" applyAlignment="1">
      <alignment horizontal="distributed" vertical="center" wrapText="1"/>
    </xf>
    <xf numFmtId="0" fontId="19" fillId="3" borderId="19" xfId="7" applyNumberFormat="1" applyFont="1" applyFill="1" applyBorder="1" applyAlignment="1">
      <alignment horizontal="distributed" vertical="center" wrapText="1"/>
    </xf>
    <xf numFmtId="0" fontId="19" fillId="3" borderId="20" xfId="7" applyNumberFormat="1" applyFont="1" applyFill="1" applyBorder="1" applyAlignment="1">
      <alignment horizontal="distributed" vertical="center" wrapText="1"/>
    </xf>
    <xf numFmtId="0" fontId="19" fillId="3" borderId="141" xfId="7" applyNumberFormat="1" applyFont="1" applyFill="1" applyBorder="1" applyAlignment="1">
      <alignment horizontal="distributed" vertical="center" wrapText="1"/>
    </xf>
    <xf numFmtId="0" fontId="36" fillId="3" borderId="2" xfId="7" applyNumberFormat="1" applyFont="1" applyFill="1" applyBorder="1" applyAlignment="1">
      <alignment horizontal="center" vertical="center" wrapText="1" shrinkToFit="1"/>
    </xf>
    <xf numFmtId="0" fontId="36" fillId="3" borderId="3" xfId="7" applyNumberFormat="1" applyFont="1" applyFill="1" applyBorder="1" applyAlignment="1">
      <alignment horizontal="center" vertical="center" wrapText="1" shrinkToFit="1"/>
    </xf>
    <xf numFmtId="0" fontId="36" fillId="3" borderId="4" xfId="7" applyNumberFormat="1" applyFont="1" applyFill="1" applyBorder="1" applyAlignment="1">
      <alignment horizontal="center" vertical="center" wrapText="1" shrinkToFit="1"/>
    </xf>
    <xf numFmtId="0" fontId="36" fillId="3" borderId="38" xfId="7" applyNumberFormat="1" applyFont="1" applyFill="1" applyBorder="1" applyAlignment="1">
      <alignment horizontal="center" vertical="center" wrapText="1" shrinkToFit="1"/>
    </xf>
    <xf numFmtId="0" fontId="36" fillId="3" borderId="0" xfId="7" applyNumberFormat="1" applyFont="1" applyFill="1" applyAlignment="1">
      <alignment horizontal="center" vertical="center" wrapText="1" shrinkToFit="1"/>
    </xf>
    <xf numFmtId="0" fontId="36" fillId="3" borderId="18" xfId="7" applyNumberFormat="1" applyFont="1" applyFill="1" applyBorder="1" applyAlignment="1">
      <alignment horizontal="center" vertical="center" wrapText="1" shrinkToFit="1"/>
    </xf>
    <xf numFmtId="0" fontId="36" fillId="3" borderId="6" xfId="7" applyNumberFormat="1" applyFont="1" applyFill="1" applyBorder="1" applyAlignment="1">
      <alignment horizontal="center" vertical="center" wrapText="1" shrinkToFit="1"/>
    </xf>
    <xf numFmtId="0" fontId="36" fillId="3" borderId="7" xfId="7" applyNumberFormat="1" applyFont="1" applyFill="1" applyBorder="1" applyAlignment="1">
      <alignment horizontal="center" vertical="center" wrapText="1" shrinkToFit="1"/>
    </xf>
    <xf numFmtId="0" fontId="36" fillId="3" borderId="8" xfId="7" applyNumberFormat="1" applyFont="1" applyFill="1" applyBorder="1" applyAlignment="1">
      <alignment horizontal="center" vertical="center" wrapText="1" shrinkToFit="1"/>
    </xf>
    <xf numFmtId="0" fontId="19" fillId="0" borderId="112" xfId="7" applyNumberFormat="1" applyFont="1" applyBorder="1" applyAlignment="1">
      <alignment horizontal="center" vertical="center" shrinkToFit="1"/>
    </xf>
    <xf numFmtId="0" fontId="19" fillId="0" borderId="125" xfId="7" applyNumberFormat="1" applyFont="1" applyBorder="1" applyAlignment="1">
      <alignment horizontal="center" vertical="center" shrinkToFit="1"/>
    </xf>
    <xf numFmtId="0" fontId="19" fillId="0" borderId="117" xfId="7" applyNumberFormat="1" applyFont="1" applyBorder="1" applyAlignment="1">
      <alignment horizontal="center" vertical="center" shrinkToFit="1"/>
    </xf>
    <xf numFmtId="0" fontId="21" fillId="0" borderId="29" xfId="7" applyNumberFormat="1" applyFont="1" applyBorder="1" applyAlignment="1">
      <alignment horizontal="center" vertical="center" shrinkToFit="1"/>
    </xf>
    <xf numFmtId="0" fontId="21" fillId="0" borderId="147" xfId="7" applyNumberFormat="1" applyFont="1" applyBorder="1" applyAlignment="1">
      <alignment horizontal="center" vertical="center" shrinkToFit="1"/>
    </xf>
    <xf numFmtId="0" fontId="21" fillId="0" borderId="6" xfId="7" applyNumberFormat="1" applyFont="1" applyBorder="1" applyAlignment="1">
      <alignment horizontal="center" vertical="center" shrinkToFit="1"/>
    </xf>
    <xf numFmtId="0" fontId="21" fillId="0" borderId="8" xfId="7" applyNumberFormat="1" applyFont="1" applyBorder="1" applyAlignment="1">
      <alignment horizontal="center" vertical="center" shrinkToFit="1"/>
    </xf>
    <xf numFmtId="0" fontId="19" fillId="3" borderId="38" xfId="7" applyNumberFormat="1" applyFont="1" applyFill="1" applyBorder="1" applyAlignment="1">
      <alignment horizontal="center" vertical="center" shrinkToFit="1"/>
    </xf>
    <xf numFmtId="0" fontId="19" fillId="3" borderId="0" xfId="7" applyNumberFormat="1" applyFont="1" applyFill="1" applyAlignment="1">
      <alignment horizontal="center" vertical="center" shrinkToFit="1"/>
    </xf>
    <xf numFmtId="0" fontId="19" fillId="3" borderId="6" xfId="7" applyNumberFormat="1" applyFont="1" applyFill="1" applyBorder="1" applyAlignment="1">
      <alignment horizontal="center" vertical="center" shrinkToFit="1"/>
    </xf>
    <xf numFmtId="0" fontId="19" fillId="3" borderId="7" xfId="7" applyNumberFormat="1" applyFont="1" applyFill="1" applyBorder="1" applyAlignment="1">
      <alignment horizontal="center" vertical="center" shrinkToFit="1"/>
    </xf>
    <xf numFmtId="0" fontId="35" fillId="3" borderId="29" xfId="7" applyNumberFormat="1" applyFont="1" applyFill="1" applyBorder="1" applyAlignment="1">
      <alignment horizontal="center" vertical="center"/>
    </xf>
    <xf numFmtId="0" fontId="35" fillId="3" borderId="30" xfId="7" applyNumberFormat="1" applyFont="1" applyFill="1" applyBorder="1" applyAlignment="1">
      <alignment horizontal="center" vertical="center"/>
    </xf>
    <xf numFmtId="0" fontId="35" fillId="3" borderId="6" xfId="7" applyNumberFormat="1" applyFont="1" applyFill="1" applyBorder="1" applyAlignment="1">
      <alignment horizontal="center" vertical="center"/>
    </xf>
    <xf numFmtId="0" fontId="35" fillId="3" borderId="7" xfId="7" applyNumberFormat="1" applyFont="1" applyFill="1" applyBorder="1" applyAlignment="1">
      <alignment horizontal="center" vertical="center"/>
    </xf>
    <xf numFmtId="0" fontId="21" fillId="0" borderId="38" xfId="7" applyNumberFormat="1" applyFont="1" applyBorder="1" applyAlignment="1">
      <alignment horizontal="center" vertical="center" shrinkToFit="1"/>
    </xf>
    <xf numFmtId="0" fontId="21" fillId="0" borderId="18" xfId="7" applyNumberFormat="1" applyFont="1" applyBorder="1" applyAlignment="1">
      <alignment horizontal="center" vertical="center" shrinkToFit="1"/>
    </xf>
    <xf numFmtId="0" fontId="19" fillId="9" borderId="111" xfId="7" applyNumberFormat="1" applyFont="1" applyFill="1" applyBorder="1" applyAlignment="1">
      <alignment horizontal="center" vertical="center" shrinkToFit="1"/>
    </xf>
    <xf numFmtId="0" fontId="19" fillId="9" borderId="124" xfId="7" applyNumberFormat="1" applyFont="1" applyFill="1" applyBorder="1" applyAlignment="1">
      <alignment horizontal="center" vertical="center" shrinkToFit="1"/>
    </xf>
    <xf numFmtId="0" fontId="19" fillId="9" borderId="114" xfId="7" applyNumberFormat="1" applyFont="1" applyFill="1" applyBorder="1" applyAlignment="1">
      <alignment horizontal="center" vertical="center" shrinkToFit="1"/>
    </xf>
    <xf numFmtId="0" fontId="35" fillId="3" borderId="29" xfId="7" applyNumberFormat="1" applyFont="1" applyFill="1" applyBorder="1" applyAlignment="1">
      <alignment horizontal="center"/>
    </xf>
    <xf numFmtId="0" fontId="35" fillId="3" borderId="30" xfId="7" applyNumberFormat="1" applyFont="1" applyFill="1" applyBorder="1" applyAlignment="1">
      <alignment horizontal="center"/>
    </xf>
    <xf numFmtId="0" fontId="35" fillId="3" borderId="6" xfId="7" applyNumberFormat="1" applyFont="1" applyFill="1" applyBorder="1" applyAlignment="1">
      <alignment horizontal="center"/>
    </xf>
    <xf numFmtId="0" fontId="35" fillId="3" borderId="7" xfId="7" applyNumberFormat="1" applyFont="1" applyFill="1" applyBorder="1" applyAlignment="1">
      <alignment horizontal="center"/>
    </xf>
    <xf numFmtId="0" fontId="19" fillId="0" borderId="35" xfId="7" applyNumberFormat="1" applyFont="1" applyBorder="1" applyAlignment="1">
      <alignment horizontal="center" vertical="center" shrinkToFit="1"/>
    </xf>
    <xf numFmtId="0" fontId="19" fillId="0" borderId="36" xfId="7" applyNumberFormat="1" applyFont="1" applyBorder="1" applyAlignment="1">
      <alignment horizontal="center" vertical="center" shrinkToFit="1"/>
    </xf>
    <xf numFmtId="0" fontId="19" fillId="0" borderId="4" xfId="7" applyNumberFormat="1" applyFont="1" applyBorder="1" applyAlignment="1">
      <alignment horizontal="center" vertical="center" shrinkToFit="1"/>
    </xf>
    <xf numFmtId="0" fontId="19" fillId="0" borderId="2" xfId="7" applyNumberFormat="1" applyFont="1" applyBorder="1" applyAlignment="1">
      <alignment horizontal="center" vertical="center" shrinkToFit="1"/>
    </xf>
    <xf numFmtId="0" fontId="19" fillId="0" borderId="159" xfId="7" applyNumberFormat="1" applyFont="1" applyBorder="1" applyAlignment="1">
      <alignment horizontal="center" vertical="center" shrinkToFit="1"/>
    </xf>
    <xf numFmtId="0" fontId="19" fillId="0" borderId="1" xfId="7" applyNumberFormat="1" applyFont="1" applyBorder="1" applyAlignment="1">
      <alignment horizontal="center" vertical="center" shrinkToFit="1"/>
    </xf>
    <xf numFmtId="0" fontId="18" fillId="0" borderId="1" xfId="7" applyNumberFormat="1" applyFont="1" applyBorder="1" applyAlignment="1">
      <alignment horizontal="center" vertical="center" shrinkToFit="1"/>
    </xf>
    <xf numFmtId="0" fontId="19" fillId="0" borderId="37" xfId="7" applyNumberFormat="1" applyFont="1" applyBorder="1" applyAlignment="1">
      <alignment horizontal="center" vertical="center" shrinkToFit="1"/>
    </xf>
    <xf numFmtId="0" fontId="18" fillId="7" borderId="160" xfId="7" applyNumberFormat="1" applyFont="1" applyFill="1" applyBorder="1" applyAlignment="1">
      <alignment horizontal="center" vertical="center" wrapText="1"/>
    </xf>
    <xf numFmtId="0" fontId="18" fillId="7" borderId="86" xfId="7" applyNumberFormat="1" applyFont="1" applyFill="1" applyBorder="1" applyAlignment="1">
      <alignment horizontal="center" vertical="center" wrapText="1"/>
    </xf>
    <xf numFmtId="0" fontId="18" fillId="7" borderId="161" xfId="7" applyNumberFormat="1" applyFont="1" applyFill="1" applyBorder="1" applyAlignment="1">
      <alignment horizontal="center" vertical="center" wrapText="1"/>
    </xf>
    <xf numFmtId="0" fontId="18" fillId="7" borderId="144" xfId="7" applyNumberFormat="1" applyFont="1" applyFill="1" applyBorder="1" applyAlignment="1">
      <alignment horizontal="center" vertical="center" wrapText="1"/>
    </xf>
    <xf numFmtId="0" fontId="18" fillId="7" borderId="0" xfId="7" applyNumberFormat="1" applyFont="1" applyFill="1" applyAlignment="1">
      <alignment horizontal="center" vertical="center" wrapText="1"/>
    </xf>
    <xf numFmtId="0" fontId="18" fillId="7" borderId="18" xfId="7" applyNumberFormat="1" applyFont="1" applyFill="1" applyBorder="1" applyAlignment="1">
      <alignment horizontal="center" vertical="center" wrapText="1"/>
    </xf>
    <xf numFmtId="0" fontId="18" fillId="7" borderId="162" xfId="7" applyNumberFormat="1" applyFont="1" applyFill="1" applyBorder="1" applyAlignment="1">
      <alignment horizontal="center" vertical="center" wrapText="1"/>
    </xf>
    <xf numFmtId="0" fontId="18" fillId="7" borderId="163" xfId="7" applyNumberFormat="1" applyFont="1" applyFill="1" applyBorder="1" applyAlignment="1">
      <alignment horizontal="center" vertical="center" wrapText="1"/>
    </xf>
    <xf numFmtId="0" fontId="18" fillId="7" borderId="164" xfId="7" applyNumberFormat="1" applyFont="1" applyFill="1" applyBorder="1" applyAlignment="1">
      <alignment horizontal="center" vertical="center" wrapText="1"/>
    </xf>
    <xf numFmtId="0" fontId="18" fillId="7" borderId="105" xfId="7" applyNumberFormat="1" applyFont="1" applyFill="1" applyBorder="1" applyAlignment="1">
      <alignment horizontal="center" vertical="center"/>
    </xf>
    <xf numFmtId="0" fontId="18" fillId="7" borderId="116" xfId="7" applyNumberFormat="1" applyFont="1" applyFill="1" applyBorder="1" applyAlignment="1">
      <alignment horizontal="center" vertical="center"/>
    </xf>
    <xf numFmtId="0" fontId="18" fillId="7" borderId="104" xfId="7" applyNumberFormat="1" applyFont="1" applyFill="1" applyBorder="1" applyAlignment="1">
      <alignment horizontal="center" vertical="center"/>
    </xf>
    <xf numFmtId="0" fontId="18" fillId="7" borderId="115"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xf>
    <xf numFmtId="176" fontId="18" fillId="7" borderId="7"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shrinkToFit="1"/>
    </xf>
    <xf numFmtId="176" fontId="18" fillId="7" borderId="7" xfId="7" applyNumberFormat="1" applyFont="1" applyFill="1" applyBorder="1" applyAlignment="1">
      <alignment horizontal="center" vertical="center" shrinkToFit="1"/>
    </xf>
    <xf numFmtId="176" fontId="18" fillId="7" borderId="161" xfId="7" applyNumberFormat="1" applyFont="1" applyFill="1" applyBorder="1" applyAlignment="1">
      <alignment horizontal="center" vertical="center"/>
    </xf>
    <xf numFmtId="176" fontId="18" fillId="7" borderId="8" xfId="7" applyNumberFormat="1" applyFont="1" applyFill="1" applyBorder="1" applyAlignment="1">
      <alignment horizontal="center" vertical="center"/>
    </xf>
    <xf numFmtId="176" fontId="18" fillId="7" borderId="105" xfId="7" applyNumberFormat="1" applyFont="1" applyFill="1" applyBorder="1" applyAlignment="1">
      <alignment horizontal="center" vertical="center"/>
    </xf>
    <xf numFmtId="176" fontId="18" fillId="7" borderId="116" xfId="7" applyNumberFormat="1" applyFont="1" applyFill="1" applyBorder="1" applyAlignment="1">
      <alignment horizontal="center" vertical="center"/>
    </xf>
    <xf numFmtId="176" fontId="18" fillId="7" borderId="104" xfId="7" applyNumberFormat="1" applyFont="1" applyFill="1" applyBorder="1" applyAlignment="1">
      <alignment horizontal="center" vertical="center"/>
    </xf>
    <xf numFmtId="176" fontId="18" fillId="7" borderId="115" xfId="7" applyNumberFormat="1" applyFont="1" applyFill="1" applyBorder="1" applyAlignment="1">
      <alignment horizontal="center" vertical="center"/>
    </xf>
    <xf numFmtId="0" fontId="18" fillId="7" borderId="88" xfId="7" applyNumberFormat="1" applyFont="1" applyFill="1" applyBorder="1" applyAlignment="1">
      <alignment horizontal="center" vertical="center"/>
    </xf>
    <xf numFmtId="0" fontId="18" fillId="7" borderId="94" xfId="7" applyNumberFormat="1" applyFont="1" applyFill="1" applyBorder="1" applyAlignment="1">
      <alignment horizontal="center" vertical="center"/>
    </xf>
    <xf numFmtId="0" fontId="18" fillId="7" borderId="110" xfId="7" applyNumberFormat="1" applyFont="1" applyFill="1" applyBorder="1" applyAlignment="1">
      <alignment horizontal="center" vertical="center"/>
    </xf>
    <xf numFmtId="0" fontId="18" fillId="7" borderId="3" xfId="7" applyNumberFormat="1" applyFont="1" applyFill="1" applyBorder="1" applyAlignment="1">
      <alignment horizontal="center" vertical="center"/>
    </xf>
    <xf numFmtId="0" fontId="18" fillId="7" borderId="7"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shrinkToFit="1"/>
    </xf>
    <xf numFmtId="0" fontId="18" fillId="7" borderId="93" xfId="7" applyNumberFormat="1" applyFont="1" applyFill="1" applyBorder="1" applyAlignment="1">
      <alignment horizontal="center" vertical="center"/>
    </xf>
    <xf numFmtId="0" fontId="18" fillId="9" borderId="110" xfId="7" applyNumberFormat="1" applyFont="1" applyFill="1" applyBorder="1" applyAlignment="1">
      <alignment horizontal="center" vertical="center"/>
    </xf>
    <xf numFmtId="0" fontId="18" fillId="9" borderId="165" xfId="7" applyNumberFormat="1" applyFont="1" applyFill="1" applyBorder="1" applyAlignment="1">
      <alignment horizontal="center" vertical="center"/>
    </xf>
    <xf numFmtId="0" fontId="18" fillId="7" borderId="16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shrinkToFit="1"/>
    </xf>
    <xf numFmtId="176" fontId="18" fillId="7" borderId="4" xfId="7" applyNumberFormat="1" applyFont="1" applyFill="1" applyBorder="1" applyAlignment="1">
      <alignment horizontal="center" vertical="center"/>
    </xf>
    <xf numFmtId="176" fontId="18" fillId="7" borderId="164" xfId="7" applyNumberFormat="1" applyFont="1" applyFill="1" applyBorder="1" applyAlignment="1">
      <alignment horizontal="center" vertical="center"/>
    </xf>
    <xf numFmtId="176" fontId="18" fillId="7" borderId="110" xfId="7" applyNumberFormat="1" applyFont="1" applyFill="1" applyBorder="1" applyAlignment="1">
      <alignment horizontal="center" vertical="center"/>
    </xf>
    <xf numFmtId="176" fontId="18" fillId="7" borderId="165" xfId="7" applyNumberFormat="1" applyFont="1" applyFill="1" applyBorder="1" applyAlignment="1">
      <alignment horizontal="center" vertical="center"/>
    </xf>
    <xf numFmtId="176" fontId="18" fillId="9" borderId="110" xfId="7" applyNumberFormat="1" applyFont="1" applyFill="1" applyBorder="1" applyAlignment="1">
      <alignment horizontal="center" vertical="center"/>
    </xf>
    <xf numFmtId="176" fontId="18" fillId="9" borderId="116" xfId="7" applyNumberFormat="1" applyFont="1" applyFill="1" applyBorder="1" applyAlignment="1">
      <alignment horizontal="center" vertical="center"/>
    </xf>
    <xf numFmtId="0" fontId="18" fillId="7" borderId="100" xfId="7" applyNumberFormat="1" applyFont="1" applyFill="1" applyBorder="1" applyAlignment="1">
      <alignment horizontal="center" vertical="center"/>
    </xf>
    <xf numFmtId="0" fontId="19" fillId="0" borderId="0" xfId="7" applyNumberFormat="1" applyFont="1">
      <alignment vertical="center"/>
    </xf>
    <xf numFmtId="0" fontId="46" fillId="0" borderId="0" xfId="7" applyNumberFormat="1" applyFont="1">
      <alignment vertical="center"/>
    </xf>
    <xf numFmtId="0" fontId="47" fillId="8" borderId="2" xfId="7" applyNumberFormat="1" applyFont="1" applyFill="1" applyBorder="1" applyAlignment="1">
      <alignment horizontal="center" vertical="center" wrapText="1"/>
    </xf>
    <xf numFmtId="0" fontId="47" fillId="8" borderId="3" xfId="7" applyNumberFormat="1" applyFont="1" applyFill="1" applyBorder="1" applyAlignment="1">
      <alignment horizontal="center" vertical="center" wrapText="1"/>
    </xf>
    <xf numFmtId="0" fontId="47" fillId="8" borderId="4" xfId="7" applyNumberFormat="1" applyFont="1" applyFill="1" applyBorder="1" applyAlignment="1">
      <alignment horizontal="center" vertical="center" wrapText="1"/>
    </xf>
    <xf numFmtId="0" fontId="47" fillId="8" borderId="38" xfId="7" applyNumberFormat="1" applyFont="1" applyFill="1" applyBorder="1" applyAlignment="1">
      <alignment horizontal="center" vertical="center" wrapText="1"/>
    </xf>
    <xf numFmtId="0" fontId="47" fillId="8" borderId="0" xfId="7" applyNumberFormat="1" applyFont="1" applyFill="1" applyAlignment="1">
      <alignment horizontal="center" vertical="center" wrapText="1"/>
    </xf>
    <xf numFmtId="0" fontId="47" fillId="8" borderId="6" xfId="7" applyNumberFormat="1" applyFont="1" applyFill="1" applyBorder="1" applyAlignment="1">
      <alignment horizontal="center" vertical="center" wrapText="1"/>
    </xf>
    <xf numFmtId="0" fontId="47" fillId="8" borderId="7" xfId="7" applyNumberFormat="1" applyFont="1" applyFill="1" applyBorder="1" applyAlignment="1">
      <alignment horizontal="center" vertical="center" wrapText="1"/>
    </xf>
    <xf numFmtId="0" fontId="47" fillId="8" borderId="1" xfId="7" applyNumberFormat="1" applyFont="1" applyFill="1" applyBorder="1" applyAlignment="1">
      <alignment horizontal="center" vertical="center"/>
    </xf>
    <xf numFmtId="0" fontId="47" fillId="8" borderId="2" xfId="7" applyNumberFormat="1" applyFont="1" applyFill="1" applyBorder="1" applyAlignment="1">
      <alignment horizontal="center" vertical="center"/>
    </xf>
    <xf numFmtId="0" fontId="47" fillId="8" borderId="4" xfId="7" applyNumberFormat="1" applyFont="1" applyFill="1" applyBorder="1" applyAlignment="1">
      <alignment horizontal="center" vertical="center"/>
    </xf>
    <xf numFmtId="0" fontId="47" fillId="8" borderId="9" xfId="7" applyNumberFormat="1" applyFont="1" applyFill="1" applyBorder="1" applyAlignment="1">
      <alignment horizontal="center" vertical="center" wrapText="1"/>
    </xf>
    <xf numFmtId="0" fontId="47" fillId="8" borderId="35" xfId="7" applyNumberFormat="1" applyFont="1" applyFill="1" applyBorder="1" applyAlignment="1">
      <alignment horizontal="center" vertical="center" wrapText="1"/>
    </xf>
    <xf numFmtId="0" fontId="47" fillId="8" borderId="83" xfId="7" applyNumberFormat="1" applyFont="1" applyFill="1" applyBorder="1" applyAlignment="1">
      <alignment horizontal="center" vertical="center" wrapText="1"/>
    </xf>
    <xf numFmtId="0" fontId="47" fillId="8" borderId="37" xfId="7" applyNumberFormat="1" applyFont="1" applyFill="1" applyBorder="1" applyAlignment="1">
      <alignment horizontal="center" vertical="center" wrapText="1"/>
    </xf>
    <xf numFmtId="0" fontId="49" fillId="8" borderId="101" xfId="7" applyNumberFormat="1" applyFont="1" applyFill="1" applyBorder="1" applyAlignment="1">
      <alignment horizontal="center" vertical="center" wrapText="1"/>
    </xf>
    <xf numFmtId="0" fontId="49" fillId="8" borderId="109" xfId="7" applyNumberFormat="1" applyFont="1" applyFill="1" applyBorder="1" applyAlignment="1">
      <alignment horizontal="center" vertical="center" wrapText="1"/>
    </xf>
    <xf numFmtId="0" fontId="47" fillId="0" borderId="166" xfId="7" applyNumberFormat="1" applyFont="1" applyBorder="1" applyAlignment="1">
      <alignment horizontal="center" vertical="center" wrapText="1"/>
    </xf>
    <xf numFmtId="0" fontId="47" fillId="0" borderId="171" xfId="7" applyNumberFormat="1" applyFont="1" applyBorder="1" applyAlignment="1">
      <alignment horizontal="center" vertical="center" wrapText="1"/>
    </xf>
    <xf numFmtId="0" fontId="47" fillId="0" borderId="167" xfId="7" applyNumberFormat="1" applyFont="1" applyBorder="1" applyAlignment="1">
      <alignment horizontal="center" vertical="center" wrapText="1"/>
    </xf>
    <xf numFmtId="0" fontId="47" fillId="0" borderId="114" xfId="7" applyNumberFormat="1" applyFont="1" applyBorder="1" applyAlignment="1">
      <alignment horizontal="center" vertical="center" wrapText="1"/>
    </xf>
    <xf numFmtId="0" fontId="47" fillId="0" borderId="169" xfId="7" applyNumberFormat="1" applyFont="1" applyBorder="1" applyAlignment="1">
      <alignment horizontal="center" vertical="center" wrapText="1"/>
    </xf>
    <xf numFmtId="0" fontId="47" fillId="0" borderId="117" xfId="7" applyNumberFormat="1" applyFont="1" applyBorder="1" applyAlignment="1">
      <alignment horizontal="center" vertical="center" wrapText="1"/>
    </xf>
    <xf numFmtId="0" fontId="47" fillId="0" borderId="14" xfId="7" applyNumberFormat="1" applyFont="1" applyBorder="1" applyAlignment="1">
      <alignment horizontal="center" vertical="center" wrapText="1"/>
    </xf>
    <xf numFmtId="0" fontId="47" fillId="0" borderId="118" xfId="7" applyNumberFormat="1" applyFont="1" applyBorder="1" applyAlignment="1">
      <alignment horizontal="center" vertical="center" wrapText="1"/>
    </xf>
    <xf numFmtId="0" fontId="47" fillId="0" borderId="15" xfId="7" applyNumberFormat="1" applyFont="1" applyBorder="1" applyAlignment="1">
      <alignment horizontal="center" vertical="center" wrapText="1"/>
    </xf>
    <xf numFmtId="0" fontId="47" fillId="0" borderId="115" xfId="7" applyNumberFormat="1" applyFont="1" applyBorder="1" applyAlignment="1">
      <alignment horizontal="center" vertical="center" wrapText="1"/>
    </xf>
    <xf numFmtId="0" fontId="47" fillId="0" borderId="168" xfId="7" applyNumberFormat="1" applyFont="1" applyBorder="1" applyAlignment="1">
      <alignment horizontal="center" vertical="center" wrapText="1"/>
    </xf>
    <xf numFmtId="0" fontId="47" fillId="0" borderId="116" xfId="7" applyNumberFormat="1" applyFont="1" applyBorder="1" applyAlignment="1">
      <alignment horizontal="center" vertical="center" wrapText="1"/>
    </xf>
    <xf numFmtId="0" fontId="47" fillId="0" borderId="130" xfId="7" applyNumberFormat="1" applyFont="1" applyBorder="1" applyAlignment="1">
      <alignment horizontal="center" vertical="center" wrapText="1"/>
    </xf>
    <xf numFmtId="0" fontId="49" fillId="8" borderId="120" xfId="7" applyNumberFormat="1" applyFont="1" applyFill="1" applyBorder="1" applyAlignment="1">
      <alignment horizontal="center" vertical="center" wrapText="1"/>
    </xf>
    <xf numFmtId="0" fontId="49" fillId="8" borderId="121" xfId="7" applyNumberFormat="1" applyFont="1" applyFill="1" applyBorder="1" applyAlignment="1">
      <alignment horizontal="center" vertical="center"/>
    </xf>
    <xf numFmtId="0" fontId="49" fillId="8" borderId="122" xfId="7" applyNumberFormat="1" applyFont="1" applyFill="1" applyBorder="1" applyAlignment="1">
      <alignment horizontal="center" vertical="center"/>
    </xf>
    <xf numFmtId="0" fontId="49" fillId="8" borderId="133" xfId="7" applyNumberFormat="1" applyFont="1" applyFill="1" applyBorder="1" applyAlignment="1">
      <alignment horizontal="center" vertical="center"/>
    </xf>
    <xf numFmtId="0" fontId="49" fillId="8" borderId="134" xfId="7" applyNumberFormat="1" applyFont="1" applyFill="1" applyBorder="1" applyAlignment="1">
      <alignment horizontal="center" vertical="center"/>
    </xf>
    <xf numFmtId="0" fontId="49" fillId="8" borderId="135" xfId="7" applyNumberFormat="1" applyFont="1" applyFill="1" applyBorder="1" applyAlignment="1">
      <alignment horizontal="center" vertical="center"/>
    </xf>
    <xf numFmtId="0" fontId="47" fillId="0" borderId="127" xfId="7" applyNumberFormat="1" applyFont="1" applyBorder="1" applyAlignment="1">
      <alignment horizontal="center" vertical="center" wrapText="1"/>
    </xf>
    <xf numFmtId="0" fontId="47" fillId="0" borderId="101" xfId="7" applyNumberFormat="1" applyFont="1" applyBorder="1" applyAlignment="1">
      <alignment horizontal="center" vertical="center" shrinkToFit="1"/>
    </xf>
    <xf numFmtId="0" fontId="47" fillId="0" borderId="175" xfId="7" applyNumberFormat="1" applyFont="1" applyBorder="1" applyAlignment="1">
      <alignment horizontal="center" vertical="center" shrinkToFit="1"/>
    </xf>
    <xf numFmtId="0" fontId="47" fillId="0" borderId="173" xfId="7" applyNumberFormat="1" applyFont="1" applyBorder="1" applyAlignment="1">
      <alignment horizontal="center" vertical="center" wrapText="1" shrinkToFit="1"/>
    </xf>
    <xf numFmtId="0" fontId="47" fillId="0" borderId="173" xfId="7" applyNumberFormat="1" applyFont="1" applyBorder="1" applyAlignment="1">
      <alignment horizontal="center" vertical="center" shrinkToFit="1"/>
    </xf>
    <xf numFmtId="0" fontId="47" fillId="0" borderId="127" xfId="7" applyNumberFormat="1" applyFont="1" applyBorder="1" applyAlignment="1">
      <alignment horizontal="center" vertical="center" shrinkToFit="1"/>
    </xf>
    <xf numFmtId="0" fontId="47" fillId="0" borderId="128" xfId="7" applyNumberFormat="1" applyFont="1" applyBorder="1" applyAlignment="1">
      <alignment horizontal="center" vertical="center" shrinkToFit="1"/>
    </xf>
    <xf numFmtId="0" fontId="47" fillId="0" borderId="129" xfId="7" applyNumberFormat="1" applyFont="1" applyBorder="1" applyAlignment="1">
      <alignment horizontal="center" vertical="center" shrinkToFit="1"/>
    </xf>
    <xf numFmtId="0" fontId="47" fillId="0" borderId="127" xfId="7" applyNumberFormat="1" applyFont="1" applyBorder="1" applyAlignment="1">
      <alignment horizontal="center" vertical="center"/>
    </xf>
    <xf numFmtId="0" fontId="47" fillId="0" borderId="129" xfId="7" applyNumberFormat="1" applyFont="1" applyBorder="1" applyAlignment="1">
      <alignment horizontal="center" vertical="center" wrapText="1"/>
    </xf>
    <xf numFmtId="0" fontId="47" fillId="0" borderId="170" xfId="7" applyNumberFormat="1" applyFont="1" applyBorder="1" applyAlignment="1">
      <alignment horizontal="center" vertical="center" wrapText="1"/>
    </xf>
    <xf numFmtId="0" fontId="47" fillId="0" borderId="172" xfId="7" applyNumberFormat="1" applyFont="1" applyBorder="1" applyAlignment="1">
      <alignment horizontal="center" vertical="center" wrapText="1"/>
    </xf>
    <xf numFmtId="0" fontId="47" fillId="0" borderId="130"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33" xfId="7" applyNumberFormat="1" applyFont="1" applyBorder="1" applyAlignment="1">
      <alignment horizontal="center" vertical="center" shrinkToFit="1"/>
    </xf>
    <xf numFmtId="0" fontId="49" fillId="0" borderId="176" xfId="7" applyNumberFormat="1" applyFont="1" applyBorder="1" applyAlignment="1">
      <alignment horizontal="distributed" vertical="center" shrinkToFit="1"/>
    </xf>
    <xf numFmtId="0" fontId="47" fillId="0" borderId="174" xfId="7" applyNumberFormat="1" applyFont="1" applyBorder="1" applyAlignment="1">
      <alignment horizontal="center" vertical="center" shrinkToFit="1"/>
    </xf>
    <xf numFmtId="0" fontId="47" fillId="0" borderId="37" xfId="7" applyNumberFormat="1" applyFont="1" applyBorder="1" applyAlignment="1">
      <alignment horizontal="center" vertical="center" shrinkToFit="1"/>
    </xf>
    <xf numFmtId="0" fontId="47" fillId="0" borderId="35" xfId="7" applyNumberFormat="1" applyFont="1" applyBorder="1" applyAlignment="1">
      <alignment horizontal="center" vertical="center" shrinkToFit="1"/>
    </xf>
    <xf numFmtId="0" fontId="47" fillId="0" borderId="83" xfId="7" applyNumberFormat="1" applyFont="1" applyBorder="1" applyAlignment="1">
      <alignment horizontal="center" vertical="center" shrinkToFit="1"/>
    </xf>
    <xf numFmtId="0" fontId="49" fillId="0" borderId="140" xfId="7" applyNumberFormat="1" applyFont="1" applyBorder="1" applyAlignment="1">
      <alignment horizontal="center" vertical="center" shrinkToFit="1"/>
    </xf>
    <xf numFmtId="0" fontId="49" fillId="0" borderId="3" xfId="7" applyNumberFormat="1" applyFont="1" applyBorder="1" applyAlignment="1">
      <alignment horizontal="center" vertical="center" shrinkToFit="1"/>
    </xf>
    <xf numFmtId="0" fontId="49" fillId="0" borderId="4" xfId="7" applyNumberFormat="1" applyFont="1" applyBorder="1" applyAlignment="1">
      <alignment horizontal="center" vertical="center" shrinkToFit="1"/>
    </xf>
    <xf numFmtId="0" fontId="49" fillId="0" borderId="150" xfId="7" applyNumberFormat="1" applyFont="1" applyBorder="1" applyAlignment="1">
      <alignment horizontal="center" vertical="center" shrinkToFit="1"/>
    </xf>
    <xf numFmtId="0" fontId="49" fillId="0" borderId="7" xfId="7" applyNumberFormat="1" applyFont="1" applyBorder="1" applyAlignment="1">
      <alignment horizontal="center" vertical="center" shrinkToFit="1"/>
    </xf>
    <xf numFmtId="0" fontId="49" fillId="0" borderId="8" xfId="7" applyNumberFormat="1" applyFont="1" applyBorder="1" applyAlignment="1">
      <alignment horizontal="center" vertical="center" shrinkToFit="1"/>
    </xf>
    <xf numFmtId="0" fontId="47" fillId="0" borderId="101" xfId="7" applyNumberFormat="1" applyFont="1" applyBorder="1" applyAlignment="1">
      <alignment horizontal="distributed" vertical="center" shrinkToFit="1"/>
    </xf>
    <xf numFmtId="0" fontId="48" fillId="0" borderId="2" xfId="7" applyNumberFormat="1" applyFont="1" applyBorder="1" applyAlignment="1">
      <alignment horizontal="left" vertical="center" wrapText="1" shrinkToFit="1"/>
    </xf>
    <xf numFmtId="0" fontId="48" fillId="0" borderId="3" xfId="7" applyNumberFormat="1" applyFont="1" applyBorder="1" applyAlignment="1">
      <alignment horizontal="left" vertical="center" wrapText="1" shrinkToFit="1"/>
    </xf>
    <xf numFmtId="0" fontId="48" fillId="0" borderId="4" xfId="7" applyNumberFormat="1" applyFont="1" applyBorder="1" applyAlignment="1">
      <alignment horizontal="left" vertical="center" wrapText="1" shrinkToFit="1"/>
    </xf>
    <xf numFmtId="0" fontId="48" fillId="0" borderId="6" xfId="7" applyNumberFormat="1" applyFont="1" applyBorder="1" applyAlignment="1">
      <alignment horizontal="left" vertical="center" wrapText="1" shrinkToFit="1"/>
    </xf>
    <xf numFmtId="0" fontId="48" fillId="0" borderId="7" xfId="7" applyNumberFormat="1" applyFont="1" applyBorder="1" applyAlignment="1">
      <alignment horizontal="left" vertical="center" wrapText="1" shrinkToFit="1"/>
    </xf>
    <xf numFmtId="0" fontId="48" fillId="0" borderId="8" xfId="7" applyNumberFormat="1" applyFont="1" applyBorder="1" applyAlignment="1">
      <alignment horizontal="left" vertical="center" wrapText="1" shrinkToFit="1"/>
    </xf>
    <xf numFmtId="0" fontId="47" fillId="0" borderId="131" xfId="7" applyNumberFormat="1" applyFont="1" applyBorder="1" applyAlignment="1">
      <alignment horizontal="center" vertical="center" shrinkToFit="1"/>
    </xf>
    <xf numFmtId="0" fontId="48" fillId="0" borderId="2" xfId="7" applyNumberFormat="1" applyFont="1" applyBorder="1" applyAlignment="1">
      <alignment horizontal="center" vertical="center" wrapText="1" shrinkToFit="1"/>
    </xf>
    <xf numFmtId="0" fontId="48" fillId="0" borderId="3" xfId="7" applyNumberFormat="1" applyFont="1" applyBorder="1" applyAlignment="1">
      <alignment horizontal="center" vertical="center" wrapText="1" shrinkToFit="1"/>
    </xf>
    <xf numFmtId="0" fontId="48" fillId="0" borderId="4" xfId="7" applyNumberFormat="1" applyFont="1" applyBorder="1" applyAlignment="1">
      <alignment horizontal="center" vertical="center" wrapText="1" shrinkToFit="1"/>
    </xf>
    <xf numFmtId="0" fontId="48" fillId="0" borderId="6" xfId="7" applyNumberFormat="1" applyFont="1" applyBorder="1" applyAlignment="1">
      <alignment horizontal="center" vertical="center" wrapText="1" shrinkToFit="1"/>
    </xf>
    <xf numFmtId="0" fontId="48" fillId="0" borderId="7" xfId="7" applyNumberFormat="1" applyFont="1" applyBorder="1" applyAlignment="1">
      <alignment horizontal="center" vertical="center" wrapText="1" shrinkToFit="1"/>
    </xf>
    <xf numFmtId="0" fontId="48" fillId="0" borderId="8" xfId="7" applyNumberFormat="1" applyFont="1" applyBorder="1" applyAlignment="1">
      <alignment horizontal="center" vertical="center" wrapText="1" shrinkToFit="1"/>
    </xf>
    <xf numFmtId="0" fontId="47" fillId="0" borderId="111" xfId="7" applyNumberFormat="1" applyFont="1" applyBorder="1" applyAlignment="1">
      <alignment horizontal="center" vertical="center" shrinkToFit="1"/>
    </xf>
    <xf numFmtId="0" fontId="47" fillId="0" borderId="114" xfId="7" applyNumberFormat="1" applyFont="1" applyBorder="1" applyAlignment="1">
      <alignment horizontal="center" vertical="center" shrinkToFit="1"/>
    </xf>
    <xf numFmtId="0" fontId="47" fillId="0" borderId="112" xfId="7" applyNumberFormat="1" applyFont="1" applyBorder="1" applyAlignment="1">
      <alignment horizontal="center" vertical="center" shrinkToFit="1"/>
    </xf>
    <xf numFmtId="0" fontId="47" fillId="0" borderId="117" xfId="7" applyNumberFormat="1" applyFont="1" applyBorder="1" applyAlignment="1">
      <alignment horizontal="center" vertical="center" shrinkToFit="1"/>
    </xf>
    <xf numFmtId="0" fontId="47" fillId="0" borderId="158" xfId="7" applyNumberFormat="1" applyFont="1" applyBorder="1" applyAlignment="1">
      <alignment horizontal="center" vertical="center" shrinkToFit="1"/>
    </xf>
    <xf numFmtId="0" fontId="47" fillId="0" borderId="118" xfId="7" applyNumberFormat="1" applyFont="1" applyBorder="1" applyAlignment="1">
      <alignment horizontal="center" vertical="center" shrinkToFit="1"/>
    </xf>
    <xf numFmtId="0" fontId="47" fillId="0" borderId="110" xfId="7" applyNumberFormat="1" applyFont="1" applyBorder="1" applyAlignment="1">
      <alignment horizontal="center" vertical="center" shrinkToFit="1"/>
    </xf>
    <xf numFmtId="0" fontId="47" fillId="0" borderId="116" xfId="7" applyNumberFormat="1" applyFont="1" applyBorder="1" applyAlignment="1">
      <alignment horizontal="center" vertical="center" shrinkToFit="1"/>
    </xf>
    <xf numFmtId="0" fontId="47" fillId="0" borderId="177" xfId="7" applyNumberFormat="1" applyFont="1" applyBorder="1" applyAlignment="1">
      <alignment horizontal="center" vertical="center" shrinkToFit="1"/>
    </xf>
    <xf numFmtId="0" fontId="47" fillId="0" borderId="171" xfId="7" applyNumberFormat="1" applyFont="1" applyBorder="1" applyAlignment="1">
      <alignment horizontal="center" vertical="center" shrinkToFit="1"/>
    </xf>
    <xf numFmtId="0" fontId="47" fillId="0" borderId="178" xfId="7" applyNumberFormat="1" applyFont="1" applyBorder="1" applyAlignment="1">
      <alignment horizontal="center" vertical="center" shrinkToFit="1"/>
    </xf>
    <xf numFmtId="0" fontId="47" fillId="0" borderId="172" xfId="7" applyNumberFormat="1" applyFont="1" applyBorder="1" applyAlignment="1">
      <alignment horizontal="center" vertical="center" shrinkToFit="1"/>
    </xf>
    <xf numFmtId="0" fontId="47" fillId="0" borderId="36" xfId="7" applyNumberFormat="1" applyFont="1" applyBorder="1" applyAlignment="1">
      <alignment horizontal="center" vertical="center" shrinkToFit="1"/>
    </xf>
    <xf numFmtId="0" fontId="65" fillId="0" borderId="0" xfId="7" applyNumberFormat="1" applyFont="1" applyAlignment="1">
      <alignment horizontal="left" wrapText="1"/>
    </xf>
    <xf numFmtId="0" fontId="65" fillId="0" borderId="18" xfId="7" applyNumberFormat="1" applyFont="1" applyBorder="1" applyAlignment="1">
      <alignment horizontal="left" wrapText="1"/>
    </xf>
    <xf numFmtId="0" fontId="47" fillId="0" borderId="13" xfId="7" applyNumberFormat="1" applyFont="1" applyBorder="1" applyAlignment="1">
      <alignment horizontal="center" vertical="center" wrapText="1"/>
    </xf>
    <xf numFmtId="0" fontId="47" fillId="0" borderId="11" xfId="7" applyNumberFormat="1" applyFont="1" applyBorder="1" applyAlignment="1">
      <alignment horizontal="center" vertical="center" wrapText="1"/>
    </xf>
    <xf numFmtId="0" fontId="47" fillId="0" borderId="12" xfId="7" applyNumberFormat="1" applyFont="1" applyBorder="1" applyAlignment="1">
      <alignment horizontal="center" vertical="center" wrapText="1"/>
    </xf>
    <xf numFmtId="0" fontId="47" fillId="0" borderId="38" xfId="7" applyNumberFormat="1" applyFont="1" applyBorder="1" applyAlignment="1">
      <alignment horizontal="center" vertical="center" wrapText="1"/>
    </xf>
    <xf numFmtId="0" fontId="47" fillId="0" borderId="0" xfId="7" applyNumberFormat="1" applyFont="1" applyAlignment="1">
      <alignment horizontal="center" vertical="center" wrapText="1"/>
    </xf>
    <xf numFmtId="0" fontId="47" fillId="0" borderId="18" xfId="7" applyNumberFormat="1" applyFont="1" applyBorder="1" applyAlignment="1">
      <alignment horizontal="center" vertical="center" wrapText="1"/>
    </xf>
    <xf numFmtId="0" fontId="47" fillId="0" borderId="6" xfId="7" applyNumberFormat="1" applyFont="1" applyBorder="1" applyAlignment="1">
      <alignment horizontal="center" vertical="center" wrapText="1"/>
    </xf>
    <xf numFmtId="0" fontId="47" fillId="0" borderId="7" xfId="7" applyNumberFormat="1" applyFont="1" applyBorder="1" applyAlignment="1">
      <alignment horizontal="center" vertical="center" wrapText="1"/>
    </xf>
    <xf numFmtId="0" fontId="47" fillId="0" borderId="8" xfId="7" applyNumberFormat="1" applyFont="1" applyBorder="1" applyAlignment="1">
      <alignment horizontal="center" vertical="center" wrapText="1"/>
    </xf>
    <xf numFmtId="176" fontId="47" fillId="0" borderId="141" xfId="7" applyNumberFormat="1" applyFont="1" applyBorder="1" applyAlignment="1">
      <alignment horizontal="center" vertical="center"/>
    </xf>
    <xf numFmtId="176" fontId="47" fillId="0" borderId="19" xfId="7" applyNumberFormat="1" applyFont="1" applyBorder="1" applyAlignment="1">
      <alignment horizontal="center" vertical="center"/>
    </xf>
    <xf numFmtId="176" fontId="47" fillId="0" borderId="141" xfId="7" applyNumberFormat="1" applyFont="1" applyBorder="1" applyAlignment="1">
      <alignment horizontal="center" vertical="center" shrinkToFit="1"/>
    </xf>
    <xf numFmtId="176" fontId="47" fillId="0" borderId="19" xfId="7" applyNumberFormat="1" applyFont="1" applyBorder="1" applyAlignment="1">
      <alignment horizontal="center" vertical="center" shrinkToFit="1"/>
    </xf>
    <xf numFmtId="176" fontId="47" fillId="0" borderId="122" xfId="7" applyNumberFormat="1" applyFont="1" applyBorder="1" applyAlignment="1">
      <alignment horizontal="center" vertical="center"/>
    </xf>
    <xf numFmtId="176" fontId="47" fillId="0" borderId="120" xfId="7" applyNumberFormat="1" applyFont="1" applyBorder="1" applyAlignment="1">
      <alignment horizontal="center" vertical="center"/>
    </xf>
    <xf numFmtId="0" fontId="47" fillId="0" borderId="34" xfId="7" applyNumberFormat="1" applyFont="1" applyBorder="1" applyAlignment="1">
      <alignment horizontal="center" vertical="center" shrinkToFit="1"/>
    </xf>
    <xf numFmtId="0" fontId="47" fillId="0" borderId="9" xfId="7" applyNumberFormat="1" applyFont="1" applyBorder="1" applyAlignment="1">
      <alignment horizontal="center" vertical="center" shrinkToFit="1"/>
    </xf>
    <xf numFmtId="0" fontId="46" fillId="0" borderId="9" xfId="7" applyNumberFormat="1" applyFont="1" applyBorder="1" applyAlignment="1">
      <alignment horizontal="center" vertical="center" shrinkToFit="1"/>
    </xf>
    <xf numFmtId="176" fontId="47" fillId="0" borderId="135" xfId="7" applyNumberFormat="1" applyFont="1" applyBorder="1" applyAlignment="1">
      <alignment horizontal="center" vertical="center" shrinkToFit="1"/>
    </xf>
    <xf numFmtId="176" fontId="47" fillId="0" borderId="133" xfId="7" applyNumberFormat="1" applyFont="1" applyBorder="1" applyAlignment="1">
      <alignment horizontal="center" vertical="center" shrinkToFit="1"/>
    </xf>
    <xf numFmtId="0" fontId="65" fillId="0" borderId="0" xfId="7" applyNumberFormat="1" applyFont="1" applyAlignment="1">
      <alignment horizontal="left" vertical="top" wrapText="1"/>
    </xf>
    <xf numFmtId="0" fontId="46" fillId="0" borderId="7" xfId="7" applyNumberFormat="1" applyFont="1" applyBorder="1" applyAlignment="1">
      <alignment vertical="center"/>
    </xf>
    <xf numFmtId="176" fontId="47" fillId="0" borderId="122" xfId="7" applyNumberFormat="1" applyFont="1" applyBorder="1" applyAlignment="1">
      <alignment horizontal="center" vertical="center" shrinkToFit="1"/>
    </xf>
    <xf numFmtId="176" fontId="47" fillId="0" borderId="120" xfId="7" applyNumberFormat="1" applyFont="1" applyBorder="1" applyAlignment="1">
      <alignment horizontal="center" vertical="center" shrinkToFit="1"/>
    </xf>
    <xf numFmtId="176" fontId="47" fillId="0" borderId="135" xfId="7" applyNumberFormat="1" applyFont="1" applyBorder="1" applyAlignment="1">
      <alignment horizontal="center" vertical="center"/>
    </xf>
    <xf numFmtId="176" fontId="47" fillId="0" borderId="133" xfId="7" applyNumberFormat="1" applyFont="1" applyBorder="1" applyAlignment="1">
      <alignment horizontal="center" vertical="center"/>
    </xf>
    <xf numFmtId="0" fontId="29" fillId="3" borderId="27" xfId="4" applyNumberFormat="1" applyFont="1" applyFill="1" applyBorder="1" applyAlignment="1" applyProtection="1">
      <alignment horizontal="left" vertical="center"/>
      <protection locked="0" hidden="1"/>
    </xf>
    <xf numFmtId="0" fontId="18" fillId="0" borderId="58"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wrapText="1"/>
      <protection hidden="1"/>
    </xf>
    <xf numFmtId="0" fontId="18" fillId="0" borderId="43" xfId="1" applyNumberFormat="1" applyFont="1" applyBorder="1" applyAlignment="1" applyProtection="1">
      <alignment horizontal="center" vertical="center" wrapText="1"/>
      <protection hidden="1"/>
    </xf>
    <xf numFmtId="0" fontId="18" fillId="3" borderId="44" xfId="1" applyNumberFormat="1" applyFont="1" applyFill="1" applyBorder="1" applyAlignment="1" applyProtection="1">
      <alignment horizontal="center" vertical="center" wrapText="1"/>
      <protection locked="0" hidden="1"/>
    </xf>
    <xf numFmtId="0" fontId="18" fillId="0" borderId="24" xfId="1" applyNumberFormat="1" applyFont="1" applyBorder="1" applyAlignment="1" applyProtection="1">
      <alignment horizontal="center" vertical="center" wrapText="1"/>
      <protection hidden="1"/>
    </xf>
    <xf numFmtId="0" fontId="18" fillId="0" borderId="25" xfId="1" applyNumberFormat="1" applyFont="1" applyBorder="1" applyAlignment="1" applyProtection="1">
      <alignment horizontal="center" vertical="center" wrapText="1"/>
      <protection hidden="1"/>
    </xf>
    <xf numFmtId="0" fontId="18" fillId="4" borderId="25" xfId="1" applyNumberFormat="1" applyFont="1" applyFill="1" applyBorder="1" applyAlignment="1" applyProtection="1">
      <alignment horizontal="center" vertical="center" wrapText="1"/>
      <protection locked="0" hidden="1"/>
    </xf>
    <xf numFmtId="0" fontId="18" fillId="4" borderId="26" xfId="1" applyNumberFormat="1" applyFont="1" applyFill="1" applyBorder="1" applyAlignment="1" applyProtection="1">
      <alignment horizontal="center" vertical="center" wrapText="1"/>
      <protection locked="0" hidden="1"/>
    </xf>
    <xf numFmtId="0" fontId="18" fillId="4" borderId="67"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protection hidden="1"/>
    </xf>
    <xf numFmtId="0" fontId="18" fillId="4" borderId="221" xfId="1" applyNumberFormat="1" applyFont="1" applyFill="1" applyBorder="1" applyAlignment="1" applyProtection="1">
      <alignment horizontal="center" vertical="center" wrapText="1"/>
      <protection hidden="1"/>
    </xf>
    <xf numFmtId="0" fontId="18" fillId="4" borderId="60" xfId="1" applyNumberFormat="1" applyFont="1" applyFill="1" applyBorder="1" applyAlignment="1" applyProtection="1">
      <alignment horizontal="center" vertical="center" wrapText="1"/>
      <protection hidden="1"/>
    </xf>
    <xf numFmtId="0" fontId="18" fillId="4" borderId="222" xfId="1" applyNumberFormat="1" applyFont="1" applyFill="1" applyBorder="1" applyAlignment="1" applyProtection="1">
      <alignment horizontal="center" vertical="center" wrapText="1"/>
      <protection hidden="1"/>
    </xf>
    <xf numFmtId="0" fontId="18" fillId="3" borderId="60" xfId="1" applyNumberFormat="1" applyFont="1" applyFill="1" applyBorder="1" applyAlignment="1" applyProtection="1">
      <alignment horizontal="center" vertical="center"/>
      <protection hidden="1"/>
    </xf>
    <xf numFmtId="0" fontId="18" fillId="3" borderId="223" xfId="1" applyNumberFormat="1" applyFont="1" applyFill="1" applyBorder="1" applyAlignment="1" applyProtection="1">
      <alignment horizontal="center" vertical="center"/>
      <protection hidden="1"/>
    </xf>
    <xf numFmtId="0" fontId="18" fillId="4" borderId="55" xfId="1" applyNumberFormat="1" applyFont="1" applyFill="1" applyBorder="1" applyAlignment="1" applyProtection="1">
      <alignment horizontal="center" vertical="center" wrapText="1"/>
      <protection hidden="1"/>
    </xf>
    <xf numFmtId="0" fontId="18" fillId="4" borderId="46" xfId="1" applyNumberFormat="1" applyFont="1" applyFill="1" applyBorder="1" applyAlignment="1" applyProtection="1">
      <alignment horizontal="center" vertical="center" wrapText="1"/>
      <protection hidden="1"/>
    </xf>
    <xf numFmtId="0" fontId="18" fillId="4" borderId="47" xfId="1" applyNumberFormat="1" applyFont="1" applyFill="1" applyBorder="1" applyAlignment="1" applyProtection="1">
      <alignment horizontal="center" vertical="center" wrapText="1"/>
      <protection hidden="1"/>
    </xf>
    <xf numFmtId="0" fontId="18" fillId="3" borderId="46"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left" vertical="center"/>
      <protection hidden="1"/>
    </xf>
    <xf numFmtId="0" fontId="18" fillId="4" borderId="216" xfId="1" applyNumberFormat="1" applyFont="1" applyFill="1" applyBorder="1" applyAlignment="1" applyProtection="1">
      <alignment horizontal="left" vertical="center" wrapText="1"/>
      <protection hidden="1"/>
    </xf>
    <xf numFmtId="0" fontId="18" fillId="4" borderId="217" xfId="1" applyNumberFormat="1" applyFont="1" applyFill="1" applyBorder="1" applyAlignment="1" applyProtection="1">
      <alignment horizontal="left" vertical="center" wrapText="1"/>
      <protection hidden="1"/>
    </xf>
    <xf numFmtId="0" fontId="18" fillId="4" borderId="218" xfId="1" applyNumberFormat="1" applyFont="1" applyFill="1" applyBorder="1" applyAlignment="1" applyProtection="1">
      <alignment horizontal="left" vertical="center" wrapText="1"/>
      <protection hidden="1"/>
    </xf>
    <xf numFmtId="0" fontId="18" fillId="3" borderId="219" xfId="1" applyNumberFormat="1" applyFont="1" applyFill="1" applyBorder="1" applyAlignment="1" applyProtection="1">
      <alignment horizontal="center" vertical="center" shrinkToFit="1"/>
      <protection locked="0" hidden="1"/>
    </xf>
    <xf numFmtId="0" fontId="18" fillId="3" borderId="220"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wrapText="1"/>
      <protection hidden="1"/>
    </xf>
    <xf numFmtId="0" fontId="18" fillId="3" borderId="56"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shrinkToFit="1"/>
      <protection locked="0" hidden="1"/>
    </xf>
    <xf numFmtId="0" fontId="18" fillId="3" borderId="58" xfId="1" applyNumberFormat="1" applyFont="1" applyFill="1" applyBorder="1" applyAlignment="1" applyProtection="1">
      <alignment horizontal="center" vertical="center" shrinkToFit="1"/>
      <protection locked="0" hidden="1"/>
    </xf>
    <xf numFmtId="0" fontId="18" fillId="0" borderId="211" xfId="1" applyNumberFormat="1" applyFont="1" applyBorder="1" applyAlignment="1" applyProtection="1">
      <alignment horizontal="left" vertical="center" shrinkToFit="1"/>
      <protection hidden="1"/>
    </xf>
    <xf numFmtId="0" fontId="18" fillId="0" borderId="212" xfId="1" applyNumberFormat="1" applyFont="1" applyBorder="1" applyAlignment="1" applyProtection="1">
      <alignment horizontal="left" vertical="center" shrinkToFit="1"/>
      <protection hidden="1"/>
    </xf>
    <xf numFmtId="0" fontId="18" fillId="0" borderId="213" xfId="1" applyNumberFormat="1" applyFont="1" applyBorder="1" applyAlignment="1" applyProtection="1">
      <alignment horizontal="left" vertical="center" shrinkToFit="1"/>
      <protection hidden="1"/>
    </xf>
    <xf numFmtId="0" fontId="18" fillId="3" borderId="214" xfId="1" applyNumberFormat="1" applyFont="1" applyFill="1" applyBorder="1" applyAlignment="1" applyProtection="1">
      <alignment horizontal="center" vertical="center" shrinkToFit="1"/>
      <protection locked="0" hidden="1"/>
    </xf>
    <xf numFmtId="0" fontId="18" fillId="3" borderId="215" xfId="1" applyNumberFormat="1" applyFont="1" applyFill="1" applyBorder="1" applyAlignment="1" applyProtection="1">
      <alignment horizontal="center" vertical="center" shrinkToFit="1"/>
      <protection locked="0" hidden="1"/>
    </xf>
    <xf numFmtId="0" fontId="18" fillId="3" borderId="38" xfId="1" applyNumberFormat="1" applyFont="1" applyFill="1" applyBorder="1" applyAlignment="1" applyProtection="1">
      <alignment horizontal="center" vertical="center" wrapText="1"/>
      <protection hidden="1"/>
    </xf>
    <xf numFmtId="0" fontId="18" fillId="3" borderId="18" xfId="1" applyNumberFormat="1" applyFont="1" applyFill="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wrapText="1"/>
      <protection hidden="1"/>
    </xf>
    <xf numFmtId="0" fontId="18" fillId="3" borderId="0" xfId="1" applyNumberFormat="1" applyFont="1" applyFill="1" applyAlignment="1" applyProtection="1">
      <alignment horizontal="center" vertical="center" shrinkToFit="1"/>
      <protection locked="0" hidden="1"/>
    </xf>
    <xf numFmtId="0" fontId="18" fillId="3" borderId="33" xfId="1" applyNumberFormat="1" applyFont="1" applyFill="1" applyBorder="1" applyAlignment="1" applyProtection="1">
      <alignment horizontal="center" vertical="center" shrinkToFit="1"/>
      <protection locked="0" hidden="1"/>
    </xf>
    <xf numFmtId="0" fontId="18" fillId="4" borderId="211" xfId="1" applyNumberFormat="1" applyFont="1" applyFill="1" applyBorder="1" applyAlignment="1" applyProtection="1">
      <alignment horizontal="left" vertical="center" shrinkToFit="1"/>
      <protection hidden="1"/>
    </xf>
    <xf numFmtId="0" fontId="18" fillId="4" borderId="212" xfId="1" applyNumberFormat="1" applyFont="1" applyFill="1" applyBorder="1" applyAlignment="1" applyProtection="1">
      <alignment horizontal="left" vertical="center" shrinkToFit="1"/>
      <protection hidden="1"/>
    </xf>
    <xf numFmtId="0" fontId="18" fillId="4" borderId="213" xfId="1" applyNumberFormat="1" applyFont="1" applyFill="1" applyBorder="1" applyAlignment="1" applyProtection="1">
      <alignment horizontal="left" vertical="center" shrinkToFit="1"/>
      <protection hidden="1"/>
    </xf>
    <xf numFmtId="0" fontId="18" fillId="4" borderId="207" xfId="1" applyNumberFormat="1" applyFont="1" applyFill="1" applyBorder="1" applyAlignment="1" applyProtection="1">
      <alignment horizontal="left" vertical="center" shrinkToFit="1"/>
      <protection hidden="1"/>
    </xf>
    <xf numFmtId="0" fontId="18" fillId="4" borderId="208" xfId="1" applyNumberFormat="1" applyFont="1" applyFill="1" applyBorder="1" applyAlignment="1" applyProtection="1">
      <alignment horizontal="left" vertical="center" shrinkToFit="1"/>
      <protection hidden="1"/>
    </xf>
    <xf numFmtId="0" fontId="18" fillId="4" borderId="22" xfId="1" applyNumberFormat="1" applyFont="1" applyFill="1" applyBorder="1" applyAlignment="1" applyProtection="1">
      <alignment horizontal="left" vertical="center" shrinkToFit="1"/>
      <protection hidden="1"/>
    </xf>
    <xf numFmtId="0" fontId="18" fillId="3" borderId="209" xfId="1" applyNumberFormat="1" applyFont="1" applyFill="1" applyBorder="1" applyAlignment="1" applyProtection="1">
      <alignment horizontal="center" vertical="center" shrinkToFit="1"/>
      <protection locked="0" hidden="1"/>
    </xf>
    <xf numFmtId="0" fontId="18" fillId="3" borderId="210" xfId="1" applyNumberFormat="1" applyFont="1" applyFill="1" applyBorder="1" applyAlignment="1" applyProtection="1">
      <alignment horizontal="center" vertical="center" shrinkToFit="1"/>
      <protection locked="0" hidden="1"/>
    </xf>
    <xf numFmtId="0" fontId="18" fillId="4" borderId="193" xfId="1" applyNumberFormat="1" applyFont="1" applyFill="1" applyBorder="1" applyAlignment="1" applyProtection="1">
      <alignment horizontal="center" vertical="center" wrapText="1"/>
      <protection hidden="1"/>
    </xf>
    <xf numFmtId="0" fontId="18" fillId="4" borderId="194" xfId="1" applyNumberFormat="1" applyFont="1" applyFill="1" applyBorder="1" applyAlignment="1" applyProtection="1">
      <alignment horizontal="center" vertical="center" wrapText="1"/>
      <protection hidden="1"/>
    </xf>
    <xf numFmtId="0" fontId="18" fillId="4" borderId="195" xfId="1" applyNumberFormat="1" applyFont="1" applyFill="1" applyBorder="1" applyAlignment="1" applyProtection="1">
      <alignment horizontal="center" vertical="center" wrapText="1"/>
      <protection hidden="1"/>
    </xf>
    <xf numFmtId="0" fontId="18" fillId="4" borderId="200" xfId="1" applyNumberFormat="1" applyFont="1" applyFill="1" applyBorder="1" applyAlignment="1" applyProtection="1">
      <alignment horizontal="center" vertical="center" wrapText="1"/>
      <protection hidden="1"/>
    </xf>
    <xf numFmtId="0" fontId="18" fillId="4" borderId="201" xfId="1" applyNumberFormat="1" applyFont="1" applyFill="1" applyBorder="1" applyAlignment="1" applyProtection="1">
      <alignment horizontal="center" vertical="center" wrapText="1"/>
      <protection hidden="1"/>
    </xf>
    <xf numFmtId="0" fontId="18" fillId="4" borderId="202" xfId="1" applyNumberFormat="1" applyFont="1" applyFill="1" applyBorder="1" applyAlignment="1" applyProtection="1">
      <alignment horizontal="center" vertical="center" wrapText="1"/>
      <protection hidden="1"/>
    </xf>
    <xf numFmtId="0" fontId="21" fillId="4" borderId="196" xfId="1" applyNumberFormat="1" applyFont="1" applyFill="1" applyBorder="1" applyAlignment="1" applyProtection="1">
      <alignment horizontal="center" vertical="center" wrapText="1"/>
      <protection hidden="1"/>
    </xf>
    <xf numFmtId="0" fontId="21" fillId="4" borderId="197" xfId="1" applyNumberFormat="1" applyFont="1" applyFill="1" applyBorder="1" applyAlignment="1" applyProtection="1">
      <alignment horizontal="center" vertical="center" wrapText="1"/>
      <protection hidden="1"/>
    </xf>
    <xf numFmtId="0" fontId="21" fillId="4" borderId="203" xfId="1" applyNumberFormat="1" applyFont="1" applyFill="1" applyBorder="1" applyAlignment="1" applyProtection="1">
      <alignment horizontal="center" vertical="center" wrapText="1"/>
      <protection hidden="1"/>
    </xf>
    <xf numFmtId="0" fontId="21" fillId="4" borderId="204" xfId="1" applyNumberFormat="1" applyFont="1" applyFill="1" applyBorder="1" applyAlignment="1" applyProtection="1">
      <alignment horizontal="center" vertical="center" wrapText="1"/>
      <protection hidden="1"/>
    </xf>
    <xf numFmtId="0" fontId="18" fillId="0" borderId="193" xfId="1" applyNumberFormat="1" applyFont="1" applyBorder="1" applyAlignment="1" applyProtection="1">
      <alignment horizontal="center" vertical="center"/>
      <protection hidden="1"/>
    </xf>
    <xf numFmtId="0" fontId="18" fillId="0" borderId="194" xfId="1" applyNumberFormat="1" applyFont="1" applyBorder="1" applyAlignment="1" applyProtection="1">
      <alignment horizontal="center" vertical="center"/>
      <protection hidden="1"/>
    </xf>
    <xf numFmtId="0" fontId="18" fillId="0" borderId="195" xfId="1" applyNumberFormat="1" applyFont="1" applyBorder="1" applyAlignment="1" applyProtection="1">
      <alignment horizontal="center" vertical="center"/>
      <protection hidden="1"/>
    </xf>
    <xf numFmtId="0" fontId="18" fillId="0" borderId="200" xfId="1" applyNumberFormat="1" applyFont="1" applyBorder="1" applyAlignment="1" applyProtection="1">
      <alignment horizontal="center" vertical="center"/>
      <protection hidden="1"/>
    </xf>
    <xf numFmtId="0" fontId="18" fillId="0" borderId="201" xfId="1" applyNumberFormat="1" applyFont="1" applyBorder="1" applyAlignment="1" applyProtection="1">
      <alignment horizontal="center" vertical="center"/>
      <protection hidden="1"/>
    </xf>
    <xf numFmtId="0" fontId="18" fillId="0" borderId="202" xfId="1" applyNumberFormat="1" applyFont="1" applyBorder="1" applyAlignment="1" applyProtection="1">
      <alignment horizontal="center" vertical="center"/>
      <protection hidden="1"/>
    </xf>
    <xf numFmtId="0" fontId="18" fillId="0" borderId="196" xfId="1" applyNumberFormat="1" applyFont="1" applyBorder="1" applyAlignment="1" applyProtection="1">
      <alignment horizontal="center" vertical="center" wrapText="1"/>
      <protection hidden="1"/>
    </xf>
    <xf numFmtId="0" fontId="18" fillId="0" borderId="198" xfId="1" applyNumberFormat="1" applyFont="1" applyBorder="1" applyAlignment="1" applyProtection="1">
      <alignment horizontal="center" vertical="center"/>
      <protection hidden="1"/>
    </xf>
    <xf numFmtId="0" fontId="18" fillId="0" borderId="203" xfId="1" applyNumberFormat="1" applyFont="1" applyBorder="1" applyAlignment="1" applyProtection="1">
      <alignment horizontal="center" vertical="center"/>
      <protection hidden="1"/>
    </xf>
    <xf numFmtId="0" fontId="18" fillId="0" borderId="205" xfId="1" applyNumberFormat="1" applyFont="1" applyBorder="1" applyAlignment="1" applyProtection="1">
      <alignment horizontal="center" vertical="center"/>
      <protection hidden="1"/>
    </xf>
    <xf numFmtId="0" fontId="18" fillId="4" borderId="196" xfId="1" applyNumberFormat="1" applyFont="1" applyFill="1" applyBorder="1" applyAlignment="1" applyProtection="1">
      <alignment horizontal="center" vertical="center" wrapText="1"/>
      <protection hidden="1"/>
    </xf>
    <xf numFmtId="0" fontId="18" fillId="4" borderId="188" xfId="1" applyNumberFormat="1" applyFont="1" applyFill="1" applyBorder="1" applyAlignment="1" applyProtection="1">
      <alignment horizontal="center" vertical="center" wrapText="1"/>
      <protection hidden="1"/>
    </xf>
    <xf numFmtId="0" fontId="18" fillId="4" borderId="198" xfId="1" applyNumberFormat="1" applyFont="1" applyFill="1" applyBorder="1" applyAlignment="1" applyProtection="1">
      <alignment horizontal="center" vertical="center" wrapText="1"/>
      <protection hidden="1"/>
    </xf>
    <xf numFmtId="0" fontId="18" fillId="4" borderId="203" xfId="1" applyNumberFormat="1" applyFont="1" applyFill="1" applyBorder="1" applyAlignment="1" applyProtection="1">
      <alignment horizontal="center" vertical="center" wrapText="1"/>
      <protection hidden="1"/>
    </xf>
    <xf numFmtId="0" fontId="18" fillId="4" borderId="134" xfId="1" applyNumberFormat="1" applyFont="1" applyFill="1" applyBorder="1" applyAlignment="1" applyProtection="1">
      <alignment horizontal="center" vertical="center" wrapText="1"/>
      <protection hidden="1"/>
    </xf>
    <xf numFmtId="0" fontId="18" fillId="4" borderId="205" xfId="1" applyNumberFormat="1" applyFont="1" applyFill="1" applyBorder="1" applyAlignment="1" applyProtection="1">
      <alignment horizontal="center" vertical="center" wrapText="1"/>
      <protection hidden="1"/>
    </xf>
    <xf numFmtId="0" fontId="18" fillId="4" borderId="199" xfId="1" applyNumberFormat="1" applyFont="1" applyFill="1" applyBorder="1" applyAlignment="1" applyProtection="1">
      <alignment horizontal="center" vertical="center" wrapText="1"/>
      <protection hidden="1"/>
    </xf>
    <xf numFmtId="0" fontId="18" fillId="4" borderId="197" xfId="1" applyNumberFormat="1" applyFont="1" applyFill="1" applyBorder="1" applyAlignment="1" applyProtection="1">
      <alignment horizontal="center" vertical="center" wrapText="1"/>
      <protection hidden="1"/>
    </xf>
    <xf numFmtId="0" fontId="18" fillId="4" borderId="206" xfId="1" applyNumberFormat="1" applyFont="1" applyFill="1" applyBorder="1" applyAlignment="1" applyProtection="1">
      <alignment horizontal="center" vertical="center" wrapText="1"/>
      <protection hidden="1"/>
    </xf>
    <xf numFmtId="0" fontId="18" fillId="4" borderId="204" xfId="1" applyNumberFormat="1" applyFont="1" applyFill="1" applyBorder="1" applyAlignment="1" applyProtection="1">
      <alignment horizontal="center" vertical="center" wrapText="1"/>
      <protection hidden="1"/>
    </xf>
    <xf numFmtId="0" fontId="18" fillId="3" borderId="9" xfId="1" applyNumberFormat="1" applyFont="1" applyFill="1" applyBorder="1" applyAlignment="1" applyProtection="1">
      <alignment horizontal="left" vertical="center" wrapText="1"/>
      <protection hidden="1"/>
    </xf>
    <xf numFmtId="0" fontId="18" fillId="3" borderId="68"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center" vertical="center"/>
      <protection hidden="1"/>
    </xf>
    <xf numFmtId="0" fontId="18" fillId="3" borderId="44" xfId="1" applyNumberFormat="1" applyFont="1" applyFill="1" applyBorder="1" applyAlignment="1" applyProtection="1">
      <alignment horizontal="left" vertical="center" wrapText="1"/>
      <protection hidden="1"/>
    </xf>
    <xf numFmtId="0" fontId="18" fillId="3" borderId="77" xfId="1" applyNumberFormat="1" applyFont="1" applyFill="1" applyBorder="1" applyAlignment="1" applyProtection="1">
      <alignment horizontal="left" vertical="center" wrapText="1"/>
      <protection hidden="1"/>
    </xf>
    <xf numFmtId="0" fontId="18" fillId="3" borderId="0"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left" vertical="center" wrapText="1"/>
      <protection hidden="1"/>
    </xf>
    <xf numFmtId="0" fontId="18" fillId="3" borderId="76" xfId="1" applyNumberFormat="1" applyFont="1" applyFill="1" applyBorder="1" applyAlignment="1" applyProtection="1">
      <alignment horizontal="left" vertical="center" wrapText="1"/>
      <protection hidden="1"/>
    </xf>
    <xf numFmtId="0" fontId="18" fillId="3" borderId="44" xfId="1" applyNumberFormat="1" applyFont="1" applyFill="1" applyBorder="1" applyAlignment="1" applyProtection="1">
      <alignment horizontal="center" vertical="center" wrapText="1"/>
      <protection hidden="1"/>
    </xf>
    <xf numFmtId="0" fontId="18" fillId="3" borderId="5" xfId="1" applyNumberFormat="1" applyFont="1" applyFill="1" applyBorder="1" applyAlignment="1" applyProtection="1">
      <alignment horizontal="center" vertical="center" wrapText="1"/>
      <protection hidden="1"/>
    </xf>
    <xf numFmtId="56" fontId="18" fillId="3" borderId="9" xfId="1" applyNumberFormat="1" applyFont="1" applyFill="1" applyBorder="1" applyAlignment="1" applyProtection="1">
      <alignment horizontal="center" vertical="center" wrapText="1"/>
      <protection hidden="1"/>
    </xf>
    <xf numFmtId="0" fontId="18" fillId="4" borderId="53" xfId="1" applyNumberFormat="1" applyFont="1" applyFill="1" applyBorder="1" applyAlignment="1" applyProtection="1">
      <alignment horizontal="center" vertical="center" wrapText="1"/>
      <protection locked="0" hidden="1"/>
    </xf>
    <xf numFmtId="0" fontId="18" fillId="4" borderId="3" xfId="1" applyNumberFormat="1" applyFont="1" applyFill="1" applyBorder="1" applyAlignment="1" applyProtection="1">
      <alignment horizontal="center" vertical="center" wrapText="1"/>
      <protection locked="0" hidden="1"/>
    </xf>
    <xf numFmtId="0" fontId="18" fillId="4" borderId="4" xfId="1" applyNumberFormat="1" applyFont="1" applyFill="1" applyBorder="1" applyAlignment="1" applyProtection="1">
      <alignment horizontal="center" vertical="center" wrapText="1"/>
      <protection locked="0" hidden="1"/>
    </xf>
    <xf numFmtId="0" fontId="18" fillId="4" borderId="17" xfId="1" applyNumberFormat="1" applyFont="1" applyFill="1" applyBorder="1" applyAlignment="1" applyProtection="1">
      <alignment horizontal="center" vertical="center" wrapText="1"/>
      <protection locked="0" hidden="1"/>
    </xf>
    <xf numFmtId="0" fontId="18" fillId="4" borderId="0" xfId="1" applyNumberFormat="1" applyFont="1" applyFill="1" applyBorder="1" applyAlignment="1" applyProtection="1">
      <alignment horizontal="center" vertical="center" wrapText="1"/>
      <protection locked="0" hidden="1"/>
    </xf>
    <xf numFmtId="0" fontId="18" fillId="4" borderId="18" xfId="1" applyNumberFormat="1" applyFont="1" applyFill="1" applyBorder="1" applyAlignment="1" applyProtection="1">
      <alignment horizontal="center" vertical="center" wrapText="1"/>
      <protection locked="0" hidden="1"/>
    </xf>
    <xf numFmtId="0" fontId="18" fillId="4" borderId="64" xfId="1" applyNumberFormat="1" applyFont="1" applyFill="1" applyBorder="1" applyAlignment="1" applyProtection="1">
      <alignment horizontal="center" vertical="center" wrapText="1"/>
      <protection locked="0" hidden="1"/>
    </xf>
    <xf numFmtId="0" fontId="18" fillId="4" borderId="7" xfId="1" applyNumberFormat="1" applyFont="1" applyFill="1" applyBorder="1" applyAlignment="1" applyProtection="1">
      <alignment horizontal="center" vertical="center" wrapText="1"/>
      <protection locked="0" hidden="1"/>
    </xf>
    <xf numFmtId="0" fontId="18" fillId="4" borderId="8" xfId="1" applyNumberFormat="1" applyFont="1" applyFill="1" applyBorder="1" applyAlignment="1" applyProtection="1">
      <alignment horizontal="center" vertical="center" wrapText="1"/>
      <protection locked="0" hidden="1"/>
    </xf>
    <xf numFmtId="0" fontId="18" fillId="4" borderId="57" xfId="1" applyNumberFormat="1" applyFont="1" applyFill="1" applyBorder="1" applyAlignment="1" applyProtection="1">
      <alignment horizontal="center" vertical="center" wrapText="1"/>
      <protection locked="0" hidden="1"/>
    </xf>
    <xf numFmtId="0" fontId="18" fillId="4" borderId="49" xfId="1" applyNumberFormat="1" applyFont="1" applyFill="1" applyBorder="1" applyAlignment="1" applyProtection="1">
      <alignment horizontal="center" vertical="center" wrapText="1"/>
      <protection locked="0" hidden="1"/>
    </xf>
    <xf numFmtId="0" fontId="18" fillId="4" borderId="56" xfId="1" applyNumberFormat="1" applyFont="1" applyFill="1" applyBorder="1" applyAlignment="1" applyProtection="1">
      <alignment horizontal="center" vertical="center" wrapText="1"/>
      <protection locked="0" hidden="1"/>
    </xf>
    <xf numFmtId="0" fontId="18" fillId="3" borderId="33" xfId="1" applyNumberFormat="1" applyFont="1" applyFill="1" applyBorder="1" applyAlignment="1" applyProtection="1">
      <alignment horizontal="center" vertical="center"/>
      <protection hidden="1"/>
    </xf>
    <xf numFmtId="0" fontId="18" fillId="3" borderId="42" xfId="1" applyNumberFormat="1" applyFont="1" applyFill="1" applyBorder="1" applyAlignment="1" applyProtection="1">
      <alignment horizontal="center" vertical="center"/>
      <protection hidden="1"/>
    </xf>
    <xf numFmtId="0" fontId="18" fillId="5" borderId="58" xfId="1" applyNumberFormat="1" applyFont="1" applyFill="1" applyBorder="1" applyAlignment="1" applyProtection="1">
      <alignment horizontal="center" vertical="center"/>
      <protection hidden="1"/>
    </xf>
    <xf numFmtId="0" fontId="18" fillId="0" borderId="67" xfId="1" applyNumberFormat="1" applyFont="1" applyBorder="1" applyAlignment="1" applyProtection="1">
      <alignment horizontal="center" vertical="center" wrapText="1"/>
      <protection hidden="1"/>
    </xf>
    <xf numFmtId="0" fontId="18" fillId="0" borderId="68" xfId="1" applyNumberFormat="1" applyFont="1" applyBorder="1" applyAlignment="1" applyProtection="1">
      <alignment horizontal="center" vertical="center" wrapText="1"/>
      <protection hidden="1"/>
    </xf>
    <xf numFmtId="0" fontId="18" fillId="0" borderId="4" xfId="1" applyNumberFormat="1" applyFont="1" applyBorder="1" applyAlignment="1" applyProtection="1">
      <alignment horizontal="center" vertical="center"/>
      <protection locked="0" hidden="1"/>
    </xf>
    <xf numFmtId="0" fontId="18" fillId="0" borderId="18" xfId="1" applyNumberFormat="1" applyFont="1" applyBorder="1" applyAlignment="1" applyProtection="1">
      <alignment horizontal="center" vertical="center"/>
      <protection locked="0" hidden="1"/>
    </xf>
    <xf numFmtId="0" fontId="18" fillId="0" borderId="8" xfId="1" applyNumberFormat="1" applyFont="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locked="0" hidden="1"/>
    </xf>
    <xf numFmtId="0" fontId="18" fillId="0" borderId="42" xfId="1" applyNumberFormat="1" applyFont="1" applyBorder="1" applyAlignment="1" applyProtection="1">
      <alignment horizontal="center" vertical="center"/>
      <protection locked="0" hidden="1"/>
    </xf>
    <xf numFmtId="0" fontId="18" fillId="0" borderId="56" xfId="1" applyNumberFormat="1" applyFont="1" applyBorder="1" applyAlignment="1" applyProtection="1">
      <alignment horizontal="center" vertical="center"/>
      <protection locked="0" hidden="1"/>
    </xf>
    <xf numFmtId="0" fontId="18" fillId="0" borderId="11" xfId="1" applyNumberFormat="1" applyFont="1" applyBorder="1" applyAlignment="1" applyProtection="1">
      <alignment horizontal="center" vertical="center" wrapText="1"/>
      <protection hidden="1"/>
    </xf>
    <xf numFmtId="0" fontId="18" fillId="0" borderId="224" xfId="1" applyNumberFormat="1" applyFont="1" applyBorder="1" applyAlignment="1" applyProtection="1">
      <alignment horizontal="center" vertical="center"/>
      <protection hidden="1"/>
    </xf>
    <xf numFmtId="0" fontId="18" fillId="0" borderId="228" xfId="1" applyNumberFormat="1" applyFont="1" applyBorder="1" applyAlignment="1" applyProtection="1">
      <alignment horizontal="center" vertical="center"/>
      <protection hidden="1"/>
    </xf>
    <xf numFmtId="0" fontId="18" fillId="0" borderId="226" xfId="1" applyNumberFormat="1" applyFont="1" applyBorder="1" applyAlignment="1" applyProtection="1">
      <alignment horizontal="center" vertical="center"/>
      <protection hidden="1"/>
    </xf>
    <xf numFmtId="0" fontId="18" fillId="0" borderId="229" xfId="1" applyNumberFormat="1" applyFont="1" applyBorder="1" applyAlignment="1" applyProtection="1">
      <alignment horizontal="center" vertical="center"/>
      <protection hidden="1"/>
    </xf>
    <xf numFmtId="0" fontId="18" fillId="0" borderId="225" xfId="1" applyNumberFormat="1" applyFont="1" applyBorder="1" applyAlignment="1" applyProtection="1">
      <alignment horizontal="center" vertical="center"/>
      <protection hidden="1"/>
    </xf>
    <xf numFmtId="0" fontId="18" fillId="0" borderId="227"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locked="0" hidden="1"/>
    </xf>
    <xf numFmtId="0" fontId="18" fillId="0" borderId="7" xfId="1" applyNumberFormat="1" applyFont="1" applyBorder="1" applyAlignment="1" applyProtection="1">
      <alignment horizontal="center" vertical="center"/>
      <protection locked="0" hidden="1"/>
    </xf>
    <xf numFmtId="0" fontId="18" fillId="3" borderId="17" xfId="1" applyNumberFormat="1" applyFont="1" applyFill="1" applyBorder="1" applyAlignment="1" applyProtection="1">
      <alignment horizontal="left" vertical="center" wrapText="1"/>
      <protection locked="0" hidden="1"/>
    </xf>
    <xf numFmtId="0" fontId="18" fillId="3" borderId="0" xfId="1" applyNumberFormat="1" applyFont="1" applyFill="1" applyAlignment="1" applyProtection="1">
      <alignment horizontal="left" vertical="center" wrapText="1"/>
      <protection locked="0" hidden="1"/>
    </xf>
    <xf numFmtId="0" fontId="18" fillId="3" borderId="33" xfId="1" applyNumberFormat="1" applyFont="1" applyFill="1" applyBorder="1" applyAlignment="1" applyProtection="1">
      <alignment horizontal="left" vertical="center" wrapText="1"/>
      <protection locked="0" hidden="1"/>
    </xf>
    <xf numFmtId="0" fontId="18" fillId="3" borderId="57" xfId="1" applyNumberFormat="1" applyFont="1" applyFill="1" applyBorder="1" applyAlignment="1" applyProtection="1">
      <alignment horizontal="left" vertical="center" wrapText="1"/>
      <protection locked="0" hidden="1"/>
    </xf>
    <xf numFmtId="0" fontId="18" fillId="3" borderId="49" xfId="1" applyNumberFormat="1" applyFont="1" applyFill="1" applyBorder="1" applyAlignment="1" applyProtection="1">
      <alignment horizontal="left" vertical="center" wrapText="1"/>
      <protection locked="0" hidden="1"/>
    </xf>
    <xf numFmtId="0" fontId="18" fillId="3" borderId="58" xfId="1" applyNumberFormat="1" applyFont="1" applyFill="1" applyBorder="1" applyAlignment="1" applyProtection="1">
      <alignment horizontal="left" vertical="center" wrapText="1"/>
      <protection locked="0" hidden="1"/>
    </xf>
    <xf numFmtId="0" fontId="18" fillId="0" borderId="52" xfId="1" applyNumberFormat="1" applyFont="1" applyBorder="1" applyAlignment="1" applyProtection="1">
      <alignment horizontal="center" vertical="center" shrinkToFit="1"/>
      <protection hidden="1"/>
    </xf>
    <xf numFmtId="0" fontId="18" fillId="0" borderId="36" xfId="1" applyNumberFormat="1" applyFont="1" applyBorder="1" applyAlignment="1" applyProtection="1">
      <alignment horizontal="center" vertical="center" shrinkToFit="1"/>
      <protection hidden="1"/>
    </xf>
    <xf numFmtId="0" fontId="18" fillId="0" borderId="37" xfId="1" applyNumberFormat="1" applyFont="1" applyBorder="1" applyAlignment="1" applyProtection="1">
      <alignment horizontal="center" vertical="center" shrinkToFit="1"/>
      <protection hidden="1"/>
    </xf>
    <xf numFmtId="0" fontId="21" fillId="0" borderId="53" xfId="1" applyNumberFormat="1" applyFont="1" applyBorder="1" applyAlignment="1" applyProtection="1">
      <alignment horizontal="center" vertical="center" wrapText="1" shrinkToFit="1"/>
      <protection hidden="1"/>
    </xf>
    <xf numFmtId="0" fontId="21" fillId="0" borderId="3" xfId="1" applyNumberFormat="1" applyFont="1" applyBorder="1" applyAlignment="1" applyProtection="1">
      <alignment horizontal="center" vertical="center" wrapText="1" shrinkToFit="1"/>
      <protection hidden="1"/>
    </xf>
    <xf numFmtId="0" fontId="21" fillId="0" borderId="4" xfId="1" applyNumberFormat="1" applyFont="1" applyBorder="1" applyAlignment="1" applyProtection="1">
      <alignment horizontal="center" vertical="center" wrapText="1" shrinkToFit="1"/>
      <protection hidden="1"/>
    </xf>
    <xf numFmtId="0" fontId="21" fillId="0" borderId="64" xfId="1" applyNumberFormat="1" applyFont="1" applyBorder="1" applyAlignment="1" applyProtection="1">
      <alignment horizontal="center" vertical="center" wrapText="1" shrinkToFit="1"/>
      <protection hidden="1"/>
    </xf>
    <xf numFmtId="0" fontId="21" fillId="0" borderId="7" xfId="1" applyNumberFormat="1" applyFont="1" applyBorder="1" applyAlignment="1" applyProtection="1">
      <alignment horizontal="center" vertical="center" wrapText="1" shrinkToFit="1"/>
      <protection hidden="1"/>
    </xf>
    <xf numFmtId="0" fontId="21" fillId="0" borderId="8" xfId="1" applyNumberFormat="1" applyFont="1" applyBorder="1" applyAlignment="1" applyProtection="1">
      <alignment horizontal="center" vertical="center" wrapText="1" shrinkToFit="1"/>
      <protection hidden="1"/>
    </xf>
    <xf numFmtId="0" fontId="18" fillId="3" borderId="17" xfId="1" applyNumberFormat="1" applyFont="1" applyFill="1" applyBorder="1" applyAlignment="1" applyProtection="1">
      <alignment horizontal="left" vertical="center" wrapText="1"/>
      <protection hidden="1"/>
    </xf>
    <xf numFmtId="0" fontId="18" fillId="3" borderId="0" xfId="1" applyNumberFormat="1" applyFont="1" applyFill="1" applyAlignment="1" applyProtection="1">
      <alignment horizontal="left" vertical="center" wrapText="1"/>
      <protection hidden="1"/>
    </xf>
    <xf numFmtId="0" fontId="18" fillId="3" borderId="33"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hidden="1"/>
    </xf>
    <xf numFmtId="0" fontId="18" fillId="3" borderId="7" xfId="1" applyNumberFormat="1" applyFont="1" applyFill="1" applyBorder="1" applyAlignment="1" applyProtection="1">
      <alignment horizontal="left" vertical="center" wrapText="1"/>
      <protection hidden="1"/>
    </xf>
    <xf numFmtId="0" fontId="18" fillId="3" borderId="42" xfId="1" applyNumberFormat="1" applyFont="1" applyFill="1" applyBorder="1" applyAlignment="1" applyProtection="1">
      <alignment horizontal="left" vertical="center" wrapText="1"/>
      <protection hidden="1"/>
    </xf>
    <xf numFmtId="0" fontId="18" fillId="0" borderId="34" xfId="1" applyNumberFormat="1" applyFont="1" applyBorder="1" applyAlignment="1" applyProtection="1">
      <alignment horizontal="center" vertical="center" textRotation="255" shrinkToFit="1"/>
      <protection hidden="1"/>
    </xf>
    <xf numFmtId="0" fontId="18" fillId="3" borderId="3" xfId="1" applyNumberFormat="1" applyFont="1" applyFill="1" applyBorder="1" applyAlignment="1" applyProtection="1">
      <alignment horizontal="left" vertical="center" shrinkToFit="1"/>
      <protection hidden="1"/>
    </xf>
    <xf numFmtId="0" fontId="18" fillId="3" borderId="3"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18" fillId="3" borderId="0" xfId="1" applyNumberFormat="1" applyFont="1" applyFill="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protection hidden="1"/>
    </xf>
    <xf numFmtId="0" fontId="18" fillId="3" borderId="25" xfId="1" applyNumberFormat="1" applyFont="1" applyFill="1" applyBorder="1" applyAlignment="1" applyProtection="1">
      <alignment horizontal="left" vertical="center" wrapText="1"/>
      <protection hidden="1"/>
    </xf>
    <xf numFmtId="0" fontId="18" fillId="3" borderId="67"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locked="0" hidden="1"/>
    </xf>
    <xf numFmtId="0" fontId="18" fillId="3" borderId="7" xfId="1" applyNumberFormat="1" applyFont="1" applyFill="1" applyBorder="1" applyAlignment="1" applyProtection="1">
      <alignment horizontal="left" vertical="center" wrapText="1"/>
      <protection locked="0" hidden="1"/>
    </xf>
    <xf numFmtId="0" fontId="18" fillId="3" borderId="42" xfId="1" applyNumberFormat="1" applyFont="1" applyFill="1" applyBorder="1" applyAlignment="1" applyProtection="1">
      <alignment horizontal="left" vertical="center" wrapText="1"/>
      <protection locked="0" hidden="1"/>
    </xf>
    <xf numFmtId="0" fontId="18" fillId="5" borderId="3" xfId="1" applyFont="1" applyFill="1" applyBorder="1" applyAlignment="1" applyProtection="1">
      <alignment horizontal="center" vertical="center"/>
      <protection hidden="1"/>
    </xf>
    <xf numFmtId="0" fontId="18" fillId="5" borderId="7" xfId="1" applyFont="1" applyFill="1" applyBorder="1" applyAlignment="1" applyProtection="1">
      <alignment horizontal="center" vertical="center"/>
      <protection hidden="1"/>
    </xf>
    <xf numFmtId="0" fontId="18" fillId="5" borderId="3" xfId="1" applyFont="1" applyFill="1" applyBorder="1" applyAlignment="1" applyProtection="1">
      <alignment horizontal="left" vertical="center"/>
      <protection hidden="1"/>
    </xf>
    <xf numFmtId="0" fontId="18" fillId="3" borderId="54" xfId="1" applyFont="1" applyFill="1" applyBorder="1" applyAlignment="1" applyProtection="1">
      <alignment horizontal="left" vertical="center"/>
      <protection hidden="1"/>
    </xf>
    <xf numFmtId="0" fontId="18" fillId="0" borderId="13" xfId="1" applyFont="1" applyBorder="1" applyAlignment="1" applyProtection="1">
      <alignment horizontal="center" vertical="center" wrapText="1"/>
      <protection hidden="1"/>
    </xf>
    <xf numFmtId="0" fontId="18" fillId="0" borderId="10" xfId="1" applyFont="1" applyBorder="1" applyAlignment="1" applyProtection="1">
      <alignment horizontal="center" vertical="center" wrapText="1"/>
      <protection hidden="1"/>
    </xf>
    <xf numFmtId="0" fontId="18" fillId="0" borderId="12" xfId="1" applyFont="1" applyBorder="1" applyAlignment="1" applyProtection="1">
      <alignment horizontal="center" vertical="center" wrapText="1"/>
      <protection hidden="1"/>
    </xf>
    <xf numFmtId="0" fontId="18" fillId="0" borderId="17" xfId="1" applyFont="1" applyBorder="1" applyAlignment="1" applyProtection="1">
      <alignment horizontal="center" vertical="center" wrapText="1"/>
      <protection hidden="1"/>
    </xf>
    <xf numFmtId="0" fontId="18" fillId="0" borderId="64" xfId="1" applyFont="1" applyBorder="1" applyAlignment="1" applyProtection="1">
      <alignment horizontal="center" vertical="center" wrapText="1"/>
      <protection hidden="1"/>
    </xf>
    <xf numFmtId="0" fontId="18" fillId="0" borderId="7" xfId="1" applyFont="1" applyBorder="1" applyAlignment="1" applyProtection="1">
      <alignment horizontal="center" vertical="center" wrapText="1"/>
      <protection hidden="1"/>
    </xf>
    <xf numFmtId="0" fontId="18" fillId="5" borderId="0" xfId="1" applyFont="1" applyFill="1" applyAlignment="1" applyProtection="1">
      <alignment horizontal="center" vertical="center"/>
      <protection hidden="1"/>
    </xf>
    <xf numFmtId="0" fontId="18" fillId="3" borderId="3" xfId="1" applyFont="1" applyFill="1" applyBorder="1" applyAlignment="1">
      <alignment horizontal="center" vertical="center"/>
    </xf>
    <xf numFmtId="0" fontId="18" fillId="3" borderId="0" xfId="1" applyFont="1" applyFill="1" applyAlignment="1">
      <alignment horizontal="center" vertical="center"/>
    </xf>
    <xf numFmtId="0" fontId="18" fillId="3" borderId="7" xfId="1" applyFont="1" applyFill="1" applyBorder="1" applyAlignment="1">
      <alignment horizontal="center" vertical="center"/>
    </xf>
    <xf numFmtId="0" fontId="18" fillId="0" borderId="3" xfId="1" applyFont="1" applyBorder="1" applyAlignment="1" applyProtection="1">
      <alignment horizontal="center" vertical="center" wrapText="1"/>
      <protection hidden="1"/>
    </xf>
    <xf numFmtId="0" fontId="18" fillId="5" borderId="7" xfId="1" applyFont="1" applyFill="1" applyBorder="1" applyAlignment="1" applyProtection="1">
      <alignment horizontal="left" vertical="center"/>
      <protection hidden="1"/>
    </xf>
    <xf numFmtId="0" fontId="18" fillId="5" borderId="0" xfId="1" applyFont="1" applyFill="1" applyAlignment="1" applyProtection="1">
      <alignment horizontal="left" vertical="center"/>
      <protection hidden="1"/>
    </xf>
    <xf numFmtId="0" fontId="18" fillId="3" borderId="33" xfId="1" applyFont="1" applyFill="1" applyBorder="1" applyAlignment="1" applyProtection="1">
      <alignment horizontal="left" vertical="center"/>
      <protection hidden="1"/>
    </xf>
    <xf numFmtId="0" fontId="18" fillId="0" borderId="2" xfId="1" applyFont="1" applyBorder="1" applyAlignment="1">
      <alignment horizontal="center" vertical="center" wrapText="1"/>
    </xf>
    <xf numFmtId="0" fontId="18" fillId="0" borderId="3"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0" xfId="1" applyFont="1" applyAlignment="1">
      <alignment horizontal="center" vertical="center" wrapText="1"/>
    </xf>
    <xf numFmtId="0" fontId="18" fillId="0" borderId="6"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57" xfId="1" applyFont="1" applyBorder="1" applyAlignment="1" applyProtection="1">
      <alignment horizontal="center" vertical="center" wrapText="1"/>
      <protection hidden="1"/>
    </xf>
    <xf numFmtId="0" fontId="18" fillId="5" borderId="38" xfId="1" applyFont="1" applyFill="1" applyBorder="1" applyAlignment="1" applyProtection="1">
      <alignment horizontal="center" vertical="center"/>
      <protection hidden="1"/>
    </xf>
    <xf numFmtId="0" fontId="18" fillId="5" borderId="48" xfId="1" applyFont="1" applyFill="1" applyBorder="1" applyAlignment="1" applyProtection="1">
      <alignment horizontal="center" vertical="center"/>
      <protection hidden="1"/>
    </xf>
    <xf numFmtId="0" fontId="18" fillId="5" borderId="49" xfId="1" applyFont="1" applyFill="1" applyBorder="1" applyAlignment="1" applyProtection="1">
      <alignment horizontal="center" vertical="center"/>
      <protection hidden="1"/>
    </xf>
    <xf numFmtId="0" fontId="18" fillId="5" borderId="0" xfId="1" applyFont="1" applyFill="1" applyAlignment="1" applyProtection="1">
      <alignment horizontal="right" vertical="center"/>
      <protection hidden="1"/>
    </xf>
    <xf numFmtId="0" fontId="18" fillId="5" borderId="49" xfId="1" applyFont="1" applyFill="1" applyBorder="1" applyAlignment="1" applyProtection="1">
      <alignment horizontal="right" vertical="center"/>
      <protection hidden="1"/>
    </xf>
    <xf numFmtId="0" fontId="18" fillId="5" borderId="2" xfId="1" applyFont="1" applyFill="1" applyBorder="1" applyAlignment="1">
      <alignment horizontal="center" vertical="center"/>
    </xf>
    <xf numFmtId="0" fontId="18" fillId="5" borderId="3" xfId="1" applyFont="1" applyFill="1" applyBorder="1" applyAlignment="1">
      <alignment horizontal="center" vertical="center"/>
    </xf>
    <xf numFmtId="0" fontId="18" fillId="5" borderId="54" xfId="1" applyFont="1" applyFill="1" applyBorder="1" applyAlignment="1">
      <alignment horizontal="center" vertical="center"/>
    </xf>
    <xf numFmtId="0" fontId="18" fillId="5" borderId="48" xfId="1" applyFont="1" applyFill="1" applyBorder="1" applyAlignment="1">
      <alignment horizontal="center" vertical="center"/>
    </xf>
    <xf numFmtId="0" fontId="18" fillId="5" borderId="49" xfId="1" applyFont="1" applyFill="1" applyBorder="1" applyAlignment="1">
      <alignment horizontal="center" vertical="center"/>
    </xf>
    <xf numFmtId="0" fontId="18" fillId="5" borderId="58" xfId="1" applyFont="1" applyFill="1" applyBorder="1" applyAlignment="1">
      <alignment horizontal="center" vertical="center"/>
    </xf>
    <xf numFmtId="0" fontId="18" fillId="5" borderId="33" xfId="1" applyFont="1" applyFill="1" applyBorder="1" applyAlignment="1" applyProtection="1">
      <alignment horizontal="center" vertical="center"/>
      <protection hidden="1"/>
    </xf>
    <xf numFmtId="0" fontId="18" fillId="5" borderId="42" xfId="1" applyFont="1" applyFill="1" applyBorder="1" applyAlignment="1" applyProtection="1">
      <alignment horizontal="center" vertical="center"/>
      <protection hidden="1"/>
    </xf>
    <xf numFmtId="0" fontId="18" fillId="0" borderId="224" xfId="1" applyFont="1" applyBorder="1" applyAlignment="1" applyProtection="1">
      <alignment horizontal="center" vertical="center" wrapText="1"/>
      <protection hidden="1"/>
    </xf>
    <xf numFmtId="0" fontId="18" fillId="0" borderId="228" xfId="1" applyFont="1" applyBorder="1" applyAlignment="1" applyProtection="1">
      <alignment horizontal="center" vertical="center" wrapText="1"/>
      <protection hidden="1"/>
    </xf>
    <xf numFmtId="0" fontId="18" fillId="0" borderId="225" xfId="1" applyFont="1" applyBorder="1" applyAlignment="1" applyProtection="1">
      <alignment horizontal="center" vertical="center" wrapText="1"/>
      <protection hidden="1"/>
    </xf>
    <xf numFmtId="0" fontId="18" fillId="0" borderId="226" xfId="1" applyFont="1" applyBorder="1" applyAlignment="1" applyProtection="1">
      <alignment horizontal="center" vertical="center" wrapText="1"/>
      <protection hidden="1"/>
    </xf>
    <xf numFmtId="0" fontId="18" fillId="0" borderId="229" xfId="1" applyFont="1" applyBorder="1" applyAlignment="1" applyProtection="1">
      <alignment horizontal="center" vertical="center" wrapText="1"/>
      <protection hidden="1"/>
    </xf>
    <xf numFmtId="0" fontId="18" fillId="0" borderId="227" xfId="1" applyFont="1" applyBorder="1" applyAlignment="1" applyProtection="1">
      <alignment horizontal="center" vertical="center" wrapText="1"/>
      <protection hidden="1"/>
    </xf>
    <xf numFmtId="0" fontId="18" fillId="3" borderId="7" xfId="1" applyFont="1" applyFill="1" applyBorder="1" applyAlignment="1" applyProtection="1">
      <alignment horizontal="center" vertical="center"/>
      <protection hidden="1"/>
    </xf>
    <xf numFmtId="0" fontId="18" fillId="3" borderId="2" xfId="1" applyFont="1" applyFill="1" applyBorder="1" applyAlignment="1" applyProtection="1">
      <alignment horizontal="center" vertical="center"/>
      <protection hidden="1"/>
    </xf>
    <xf numFmtId="0" fontId="18" fillId="3" borderId="6" xfId="1" applyFont="1" applyFill="1" applyBorder="1" applyAlignment="1" applyProtection="1">
      <alignment horizontal="center" vertical="center"/>
      <protection hidden="1"/>
    </xf>
    <xf numFmtId="0" fontId="18" fillId="0" borderId="44" xfId="1" applyFont="1" applyBorder="1" applyAlignment="1" applyProtection="1">
      <alignment horizontal="center" vertical="center" wrapText="1"/>
      <protection hidden="1"/>
    </xf>
    <xf numFmtId="0" fontId="18" fillId="5" borderId="2" xfId="1" applyFont="1" applyFill="1" applyBorder="1" applyAlignment="1" applyProtection="1">
      <alignment horizontal="center" vertical="center"/>
      <protection hidden="1"/>
    </xf>
    <xf numFmtId="0" fontId="18" fillId="5" borderId="6" xfId="1" applyFont="1" applyFill="1" applyBorder="1" applyAlignment="1" applyProtection="1">
      <alignment horizontal="center" vertical="center"/>
      <protection hidden="1"/>
    </xf>
    <xf numFmtId="0" fontId="18" fillId="0" borderId="53" xfId="1" applyFont="1" applyBorder="1" applyAlignment="1" applyProtection="1">
      <alignment horizontal="center" vertical="center" wrapText="1"/>
      <protection hidden="1"/>
    </xf>
    <xf numFmtId="0" fontId="18" fillId="3" borderId="4" xfId="1" applyFont="1" applyFill="1" applyBorder="1" applyAlignment="1" applyProtection="1">
      <alignment horizontal="left" vertical="center"/>
      <protection hidden="1"/>
    </xf>
    <xf numFmtId="0" fontId="18" fillId="0" borderId="48" xfId="1" applyFont="1" applyBorder="1" applyAlignment="1" applyProtection="1">
      <alignment horizontal="center" vertical="center" wrapText="1"/>
      <protection hidden="1"/>
    </xf>
    <xf numFmtId="0" fontId="18" fillId="3" borderId="18" xfId="1" applyFont="1" applyFill="1" applyBorder="1" applyAlignment="1" applyProtection="1">
      <alignment horizontal="left" vertical="center"/>
      <protection hidden="1"/>
    </xf>
    <xf numFmtId="0" fontId="18" fillId="0" borderId="17" xfId="1" applyFont="1" applyFill="1" applyBorder="1" applyAlignment="1" applyProtection="1">
      <alignment horizontal="center" vertical="center"/>
      <protection hidden="1"/>
    </xf>
    <xf numFmtId="0" fontId="18" fillId="0" borderId="0" xfId="1" applyFont="1" applyFill="1" applyAlignment="1" applyProtection="1">
      <alignment horizontal="center" vertical="center"/>
      <protection hidden="1"/>
    </xf>
    <xf numFmtId="0" fontId="18" fillId="0" borderId="18" xfId="1" applyFont="1" applyFill="1" applyBorder="1" applyAlignment="1" applyProtection="1">
      <alignment horizontal="center" vertical="center"/>
      <protection hidden="1"/>
    </xf>
    <xf numFmtId="0" fontId="18" fillId="0" borderId="57" xfId="1" applyFont="1" applyFill="1" applyBorder="1" applyAlignment="1" applyProtection="1">
      <alignment horizontal="center" vertical="center"/>
      <protection hidden="1"/>
    </xf>
    <xf numFmtId="0" fontId="18" fillId="0" borderId="49" xfId="1" applyFont="1" applyFill="1" applyBorder="1" applyAlignment="1" applyProtection="1">
      <alignment horizontal="center" vertical="center"/>
      <protection hidden="1"/>
    </xf>
    <xf numFmtId="0" fontId="18" fillId="0" borderId="56" xfId="1" applyFont="1" applyFill="1" applyBorder="1" applyAlignment="1" applyProtection="1">
      <alignment horizontal="center" vertical="center"/>
      <protection hidden="1"/>
    </xf>
    <xf numFmtId="0" fontId="18" fillId="5" borderId="38" xfId="1" applyFont="1" applyFill="1" applyBorder="1" applyAlignment="1">
      <alignment horizontal="center" vertical="center"/>
    </xf>
    <xf numFmtId="0" fontId="18" fillId="5" borderId="0" xfId="1" applyFont="1" applyFill="1" applyAlignment="1">
      <alignment horizontal="center" vertical="center"/>
    </xf>
    <xf numFmtId="0" fontId="18" fillId="5" borderId="33" xfId="1" applyFont="1" applyFill="1" applyBorder="1" applyAlignment="1">
      <alignment horizontal="center" vertical="center"/>
    </xf>
    <xf numFmtId="0" fontId="18" fillId="5" borderId="11" xfId="1" applyNumberFormat="1" applyFont="1" applyFill="1" applyBorder="1" applyAlignment="1" applyProtection="1">
      <alignment horizontal="left" vertical="center"/>
      <protection hidden="1"/>
    </xf>
    <xf numFmtId="0" fontId="29" fillId="0" borderId="17" xfId="5" applyNumberFormat="1" applyFont="1" applyBorder="1" applyAlignment="1" applyProtection="1">
      <alignment horizontal="center" vertical="center" wrapText="1"/>
      <protection hidden="1"/>
    </xf>
    <xf numFmtId="0" fontId="29" fillId="0" borderId="0" xfId="5" applyNumberFormat="1" applyFont="1" applyAlignment="1" applyProtection="1">
      <alignment horizontal="center" vertical="center" wrapText="1"/>
      <protection hidden="1"/>
    </xf>
    <xf numFmtId="0" fontId="29" fillId="0" borderId="18" xfId="5" applyNumberFormat="1" applyFont="1" applyBorder="1" applyAlignment="1" applyProtection="1">
      <alignment horizontal="center" vertical="center" wrapText="1"/>
      <protection hidden="1"/>
    </xf>
    <xf numFmtId="0" fontId="29" fillId="0" borderId="57" xfId="5" applyNumberFormat="1" applyFont="1" applyBorder="1" applyAlignment="1" applyProtection="1">
      <alignment horizontal="center" vertical="center" wrapText="1"/>
      <protection hidden="1"/>
    </xf>
    <xf numFmtId="0" fontId="29" fillId="0" borderId="49" xfId="5" applyNumberFormat="1" applyFont="1" applyBorder="1" applyAlignment="1" applyProtection="1">
      <alignment horizontal="center" vertical="center" wrapText="1"/>
      <protection hidden="1"/>
    </xf>
    <xf numFmtId="0" fontId="29" fillId="0" borderId="56" xfId="5" applyNumberFormat="1" applyFont="1" applyBorder="1" applyAlignment="1" applyProtection="1">
      <alignment horizontal="center" vertical="center" wrapText="1"/>
      <protection hidden="1"/>
    </xf>
    <xf numFmtId="0" fontId="18" fillId="3" borderId="38" xfId="1" applyNumberFormat="1" applyFont="1" applyFill="1" applyBorder="1" applyAlignment="1">
      <alignment vertical="center" wrapText="1"/>
    </xf>
    <xf numFmtId="0" fontId="18" fillId="3" borderId="0" xfId="1" applyNumberFormat="1" applyFont="1" applyFill="1" applyAlignment="1">
      <alignment vertical="center" wrapText="1"/>
    </xf>
    <xf numFmtId="0" fontId="18" fillId="3" borderId="48" xfId="1" applyNumberFormat="1" applyFont="1" applyFill="1" applyBorder="1" applyAlignment="1">
      <alignment vertical="center" wrapText="1"/>
    </xf>
    <xf numFmtId="0" fontId="18" fillId="3" borderId="49" xfId="1" applyNumberFormat="1" applyFont="1" applyFill="1" applyBorder="1" applyAlignment="1">
      <alignment vertical="center" wrapText="1"/>
    </xf>
    <xf numFmtId="0" fontId="18" fillId="5" borderId="49" xfId="1" applyNumberFormat="1" applyFont="1" applyFill="1" applyBorder="1" applyAlignment="1" applyProtection="1">
      <alignment horizontal="left" vertical="center"/>
      <protection hidden="1"/>
    </xf>
    <xf numFmtId="0" fontId="18" fillId="5" borderId="0" xfId="1" applyNumberFormat="1" applyFont="1" applyFill="1" applyAlignment="1">
      <alignment horizontal="center" vertical="center" wrapText="1"/>
    </xf>
    <xf numFmtId="0" fontId="18" fillId="5" borderId="49" xfId="1" applyNumberFormat="1" applyFont="1" applyFill="1" applyBorder="1" applyAlignment="1">
      <alignment horizontal="center" vertical="center" wrapText="1"/>
    </xf>
    <xf numFmtId="0" fontId="21" fillId="0" borderId="10" xfId="1" applyNumberFormat="1" applyFont="1" applyBorder="1" applyAlignment="1" applyProtection="1">
      <alignment horizontal="center" vertical="center" wrapText="1"/>
      <protection hidden="1"/>
    </xf>
    <xf numFmtId="0" fontId="21" fillId="0" borderId="11" xfId="1" applyNumberFormat="1" applyFont="1" applyBorder="1" applyAlignment="1" applyProtection="1">
      <alignment horizontal="center" vertical="center" wrapText="1"/>
      <protection hidden="1"/>
    </xf>
    <xf numFmtId="0" fontId="21" fillId="0" borderId="12" xfId="1" applyNumberFormat="1" applyFont="1" applyBorder="1" applyAlignment="1" applyProtection="1">
      <alignment horizontal="center" vertical="center" wrapText="1"/>
      <protection hidden="1"/>
    </xf>
    <xf numFmtId="0" fontId="21" fillId="0" borderId="64" xfId="1" applyNumberFormat="1" applyFont="1" applyBorder="1" applyAlignment="1" applyProtection="1">
      <alignment horizontal="center" vertical="center" wrapText="1"/>
      <protection hidden="1"/>
    </xf>
    <xf numFmtId="0" fontId="21" fillId="0" borderId="7" xfId="1" applyNumberFormat="1" applyFont="1" applyBorder="1" applyAlignment="1" applyProtection="1">
      <alignment horizontal="center" vertical="center" wrapText="1"/>
      <protection hidden="1"/>
    </xf>
    <xf numFmtId="0" fontId="21" fillId="0" borderId="8" xfId="1" applyNumberFormat="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center" vertical="center"/>
      <protection hidden="1"/>
    </xf>
    <xf numFmtId="0" fontId="18" fillId="5" borderId="7" xfId="1" applyNumberFormat="1" applyFont="1" applyFill="1" applyBorder="1" applyAlignment="1" applyProtection="1">
      <alignment horizontal="center" vertical="center"/>
      <protection hidden="1"/>
    </xf>
    <xf numFmtId="0" fontId="18" fillId="5" borderId="11" xfId="1" applyNumberFormat="1" applyFont="1" applyFill="1" applyBorder="1" applyAlignment="1">
      <alignment horizontal="center" vertical="center"/>
    </xf>
    <xf numFmtId="0" fontId="18" fillId="5" borderId="7" xfId="1" applyNumberFormat="1" applyFont="1" applyFill="1" applyBorder="1" applyAlignment="1">
      <alignment horizontal="center" vertical="center"/>
    </xf>
    <xf numFmtId="0" fontId="18" fillId="5" borderId="0" xfId="1" applyNumberFormat="1" applyFont="1" applyFill="1" applyBorder="1" applyAlignment="1" applyProtection="1">
      <alignment horizontal="left" vertical="center"/>
      <protection hidden="1"/>
    </xf>
    <xf numFmtId="0" fontId="18" fillId="5" borderId="33" xfId="1" applyNumberFormat="1" applyFont="1" applyFill="1" applyBorder="1" applyAlignment="1">
      <alignment horizontal="center" vertical="center"/>
    </xf>
    <xf numFmtId="0" fontId="18" fillId="5" borderId="58" xfId="1" applyNumberFormat="1" applyFont="1" applyFill="1" applyBorder="1" applyAlignment="1">
      <alignment horizontal="center" vertical="center"/>
    </xf>
    <xf numFmtId="0" fontId="18" fillId="0" borderId="0"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hidden="1"/>
    </xf>
    <xf numFmtId="0" fontId="18" fillId="3" borderId="64" xfId="1" applyNumberFormat="1" applyFont="1" applyFill="1" applyBorder="1" applyAlignment="1" applyProtection="1">
      <alignment horizontal="center" vertical="center"/>
      <protection hidden="1"/>
    </xf>
    <xf numFmtId="0" fontId="18" fillId="3" borderId="3" xfId="1" applyNumberFormat="1" applyFont="1" applyFill="1" applyBorder="1" applyAlignment="1">
      <alignment horizontal="center" vertical="center"/>
    </xf>
    <xf numFmtId="0" fontId="18" fillId="3" borderId="7" xfId="1" applyNumberFormat="1" applyFont="1" applyFill="1" applyBorder="1" applyAlignment="1">
      <alignment horizontal="center" vertical="center"/>
    </xf>
    <xf numFmtId="0" fontId="18" fillId="3" borderId="38" xfId="1" applyNumberFormat="1" applyFont="1" applyFill="1" applyBorder="1" applyAlignment="1">
      <alignment horizontal="center" vertical="center"/>
    </xf>
    <xf numFmtId="0" fontId="18" fillId="3" borderId="0" xfId="1" applyNumberFormat="1" applyFont="1" applyFill="1" applyBorder="1" applyAlignment="1">
      <alignment horizontal="center" vertical="center"/>
    </xf>
    <xf numFmtId="0" fontId="18" fillId="3" borderId="6" xfId="1" applyNumberFormat="1" applyFont="1" applyFill="1" applyBorder="1" applyAlignment="1">
      <alignment horizontal="center" vertical="center"/>
    </xf>
    <xf numFmtId="0" fontId="18" fillId="3" borderId="17" xfId="1" applyNumberFormat="1" applyFont="1" applyFill="1" applyBorder="1" applyAlignment="1" applyProtection="1">
      <alignment horizontal="center" vertical="center"/>
      <protection hidden="1"/>
    </xf>
    <xf numFmtId="0" fontId="18" fillId="0" borderId="0" xfId="1" applyNumberFormat="1" applyFont="1" applyBorder="1" applyAlignment="1" applyProtection="1">
      <alignment horizontal="center" vertical="center" wrapText="1"/>
      <protection hidden="1"/>
    </xf>
    <xf numFmtId="0" fontId="18" fillId="0" borderId="48" xfId="1" applyNumberFormat="1" applyFont="1" applyBorder="1" applyAlignment="1" applyProtection="1">
      <alignment horizontal="center" vertical="center" wrapText="1"/>
      <protection hidden="1"/>
    </xf>
    <xf numFmtId="0" fontId="18" fillId="0" borderId="49" xfId="1" applyNumberFormat="1" applyFont="1" applyBorder="1" applyAlignment="1" applyProtection="1">
      <alignment horizontal="center" vertical="center" wrapText="1"/>
      <protection hidden="1"/>
    </xf>
    <xf numFmtId="0" fontId="18" fillId="0" borderId="56"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wrapText="1"/>
      <protection hidden="1"/>
    </xf>
    <xf numFmtId="0" fontId="18" fillId="3" borderId="54" xfId="1" applyNumberFormat="1" applyFont="1" applyFill="1" applyBorder="1" applyAlignment="1" applyProtection="1">
      <alignment horizontal="center" vertical="center" wrapText="1"/>
      <protection hidden="1"/>
    </xf>
    <xf numFmtId="0" fontId="18" fillId="3" borderId="6" xfId="1" applyNumberFormat="1" applyFont="1" applyFill="1" applyBorder="1" applyAlignment="1" applyProtection="1">
      <alignment horizontal="center" vertical="center" wrapText="1"/>
      <protection hidden="1"/>
    </xf>
    <xf numFmtId="0" fontId="18" fillId="3" borderId="7" xfId="1" applyNumberFormat="1" applyFont="1" applyFill="1" applyBorder="1" applyAlignment="1" applyProtection="1">
      <alignment horizontal="center" vertical="center" wrapText="1"/>
      <protection hidden="1"/>
    </xf>
    <xf numFmtId="0" fontId="18" fillId="3" borderId="42" xfId="1" applyNumberFormat="1" applyFont="1" applyFill="1" applyBorder="1" applyAlignment="1" applyProtection="1">
      <alignment horizontal="center" vertical="center" wrapText="1"/>
      <protection hidden="1"/>
    </xf>
    <xf numFmtId="0" fontId="18" fillId="0" borderId="253" xfId="1" applyNumberFormat="1" applyFont="1" applyBorder="1" applyAlignment="1" applyProtection="1">
      <alignment horizontal="center" vertical="center"/>
      <protection hidden="1"/>
    </xf>
    <xf numFmtId="0" fontId="18" fillId="0" borderId="254" xfId="1" applyNumberFormat="1" applyFont="1" applyBorder="1" applyAlignment="1" applyProtection="1">
      <alignment horizontal="center" vertical="center"/>
      <protection hidden="1"/>
    </xf>
    <xf numFmtId="0" fontId="21" fillId="0" borderId="13" xfId="1" applyNumberFormat="1" applyFont="1" applyBorder="1" applyAlignment="1" applyProtection="1">
      <alignment horizontal="center" vertical="center" wrapText="1"/>
      <protection hidden="1"/>
    </xf>
    <xf numFmtId="0" fontId="21" fillId="0" borderId="16" xfId="1" applyNumberFormat="1" applyFont="1" applyBorder="1" applyAlignment="1" applyProtection="1">
      <alignment horizontal="center" vertical="center" wrapText="1"/>
      <protection hidden="1"/>
    </xf>
    <xf numFmtId="0" fontId="21" fillId="0" borderId="38" xfId="1" applyNumberFormat="1" applyFont="1" applyBorder="1" applyAlignment="1" applyProtection="1">
      <alignment horizontal="center" vertical="center" wrapText="1"/>
      <protection hidden="1"/>
    </xf>
    <xf numFmtId="0" fontId="21" fillId="0" borderId="0" xfId="1" applyNumberFormat="1" applyFont="1" applyBorder="1" applyAlignment="1" applyProtection="1">
      <alignment horizontal="center" vertical="center" wrapText="1"/>
      <protection hidden="1"/>
    </xf>
    <xf numFmtId="0" fontId="21" fillId="0" borderId="33" xfId="1" applyNumberFormat="1" applyFont="1" applyBorder="1" applyAlignment="1" applyProtection="1">
      <alignment horizontal="center" vertical="center" wrapText="1"/>
      <protection hidden="1"/>
    </xf>
    <xf numFmtId="0" fontId="21" fillId="0" borderId="6" xfId="1" applyNumberFormat="1" applyFont="1" applyBorder="1" applyAlignment="1" applyProtection="1">
      <alignment horizontal="center" vertical="center" wrapText="1"/>
      <protection hidden="1"/>
    </xf>
    <xf numFmtId="0" fontId="21" fillId="0" borderId="42" xfId="1" applyNumberFormat="1" applyFont="1" applyBorder="1" applyAlignment="1" applyProtection="1">
      <alignment horizontal="center" vertical="center" wrapText="1"/>
      <protection hidden="1"/>
    </xf>
    <xf numFmtId="0" fontId="18" fillId="3" borderId="57" xfId="1" applyFont="1" applyFill="1" applyBorder="1" applyAlignment="1" applyProtection="1">
      <alignment horizontal="left" vertical="center"/>
      <protection hidden="1"/>
    </xf>
    <xf numFmtId="0" fontId="18" fillId="5" borderId="49" xfId="1" applyFont="1" applyFill="1" applyBorder="1" applyAlignment="1" applyProtection="1">
      <alignment horizontal="left" vertical="center"/>
      <protection hidden="1"/>
    </xf>
    <xf numFmtId="0" fontId="18" fillId="3" borderId="56" xfId="1" applyFont="1" applyFill="1" applyBorder="1" applyAlignment="1" applyProtection="1">
      <alignment horizontal="left" vertical="center"/>
      <protection hidden="1"/>
    </xf>
    <xf numFmtId="0" fontId="18" fillId="3" borderId="48" xfId="1" applyFont="1" applyFill="1" applyBorder="1" applyAlignment="1" applyProtection="1">
      <alignment horizontal="left" vertical="center"/>
      <protection hidden="1"/>
    </xf>
    <xf numFmtId="0" fontId="18" fillId="3" borderId="58" xfId="1" applyFont="1" applyFill="1" applyBorder="1" applyAlignment="1" applyProtection="1">
      <alignment horizontal="left" vertical="center"/>
      <protection hidden="1"/>
    </xf>
    <xf numFmtId="0" fontId="18" fillId="3" borderId="17" xfId="1" applyFont="1" applyFill="1" applyBorder="1" applyAlignment="1" applyProtection="1">
      <alignment horizontal="left" vertical="center"/>
      <protection hidden="1"/>
    </xf>
    <xf numFmtId="0" fontId="18" fillId="3" borderId="38" xfId="1" applyFont="1" applyFill="1" applyBorder="1" applyAlignment="1" applyProtection="1">
      <alignment horizontal="left" vertical="center"/>
      <protection hidden="1"/>
    </xf>
    <xf numFmtId="0" fontId="18" fillId="5" borderId="33" xfId="1" applyFont="1" applyFill="1" applyBorder="1" applyAlignment="1" applyProtection="1">
      <alignment horizontal="left" vertical="center"/>
      <protection hidden="1"/>
    </xf>
    <xf numFmtId="0" fontId="18" fillId="0" borderId="37" xfId="1" applyFont="1" applyBorder="1" applyAlignment="1" applyProtection="1">
      <alignment horizontal="center" vertical="center"/>
      <protection hidden="1"/>
    </xf>
    <xf numFmtId="0" fontId="18" fillId="0" borderId="35" xfId="1" applyFont="1" applyBorder="1" applyAlignment="1" applyProtection="1">
      <alignment horizontal="center" vertical="center"/>
      <protection hidden="1"/>
    </xf>
    <xf numFmtId="0" fontId="18" fillId="0" borderId="68"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locked="0" hidden="1"/>
    </xf>
    <xf numFmtId="0" fontId="18" fillId="0" borderId="9" xfId="1" applyFont="1" applyBorder="1" applyAlignment="1" applyProtection="1">
      <alignment horizontal="center" vertical="center"/>
      <protection locked="0" hidden="1"/>
    </xf>
    <xf numFmtId="0" fontId="18" fillId="0" borderId="43" xfId="1" applyFont="1" applyBorder="1" applyAlignment="1" applyProtection="1">
      <alignment horizontal="center" vertical="center"/>
      <protection locked="0" hidden="1"/>
    </xf>
    <xf numFmtId="0" fontId="18" fillId="0" borderId="44" xfId="1" applyFont="1" applyBorder="1" applyAlignment="1" applyProtection="1">
      <alignment horizontal="center" vertical="center"/>
      <protection locked="0" hidden="1"/>
    </xf>
    <xf numFmtId="0" fontId="18" fillId="3" borderId="9" xfId="1" applyFont="1" applyFill="1" applyBorder="1" applyAlignment="1" applyProtection="1">
      <alignment horizontal="left" vertical="center" wrapText="1"/>
      <protection locked="0" hidden="1"/>
    </xf>
    <xf numFmtId="0" fontId="18" fillId="3" borderId="44" xfId="1" applyFont="1" applyFill="1" applyBorder="1" applyAlignment="1" applyProtection="1">
      <alignment horizontal="left" vertical="center" wrapText="1"/>
      <protection locked="0" hidden="1"/>
    </xf>
    <xf numFmtId="0" fontId="18" fillId="3" borderId="38" xfId="1" applyFont="1" applyFill="1" applyBorder="1" applyAlignment="1" applyProtection="1">
      <alignment horizontal="center" vertical="center"/>
      <protection hidden="1"/>
    </xf>
    <xf numFmtId="0" fontId="18" fillId="4" borderId="33" xfId="1" applyFont="1" applyFill="1" applyBorder="1" applyAlignment="1" applyProtection="1">
      <alignment horizontal="center" vertical="center"/>
      <protection hidden="1"/>
    </xf>
    <xf numFmtId="0" fontId="18" fillId="0" borderId="24"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hidden="1"/>
    </xf>
    <xf numFmtId="0" fontId="18" fillId="3" borderId="53" xfId="1" applyFont="1" applyFill="1" applyBorder="1" applyAlignment="1" applyProtection="1">
      <alignment horizontal="center" vertical="center"/>
      <protection hidden="1"/>
    </xf>
    <xf numFmtId="0" fontId="18" fillId="3" borderId="2" xfId="1" applyFont="1" applyFill="1" applyBorder="1" applyAlignment="1" applyProtection="1">
      <alignment horizontal="left" vertical="center" wrapText="1"/>
      <protection hidden="1"/>
    </xf>
    <xf numFmtId="0" fontId="18" fillId="3" borderId="3" xfId="1" applyFont="1" applyFill="1" applyBorder="1" applyAlignment="1" applyProtection="1">
      <alignment horizontal="left" vertical="center" wrapText="1"/>
      <protection hidden="1"/>
    </xf>
    <xf numFmtId="0" fontId="18" fillId="3" borderId="38" xfId="1" applyFont="1" applyFill="1" applyBorder="1" applyAlignment="1" applyProtection="1">
      <alignment horizontal="left" vertical="center" wrapText="1"/>
      <protection hidden="1"/>
    </xf>
    <xf numFmtId="0" fontId="18" fillId="3" borderId="0" xfId="1" applyFont="1" applyFill="1" applyAlignment="1" applyProtection="1">
      <alignment horizontal="left" vertical="center" wrapText="1"/>
      <protection hidden="1"/>
    </xf>
    <xf numFmtId="0" fontId="18" fillId="3" borderId="38" xfId="1" applyFont="1" applyFill="1" applyBorder="1" applyAlignment="1" applyProtection="1">
      <alignment horizontal="center" vertical="center"/>
      <protection locked="0" hidden="1"/>
    </xf>
    <xf numFmtId="0" fontId="18" fillId="3" borderId="18" xfId="1" applyFont="1" applyFill="1" applyBorder="1" applyAlignment="1" applyProtection="1">
      <alignment horizontal="center" vertical="center"/>
      <protection locked="0" hidden="1"/>
    </xf>
    <xf numFmtId="0" fontId="18" fillId="3" borderId="34" xfId="1" applyFont="1" applyFill="1" applyBorder="1" applyAlignment="1" applyProtection="1">
      <alignment horizontal="left" vertical="center" wrapText="1"/>
      <protection hidden="1"/>
    </xf>
    <xf numFmtId="0" fontId="18" fillId="3" borderId="43" xfId="1" applyFont="1" applyFill="1" applyBorder="1" applyAlignment="1" applyProtection="1">
      <alignment horizontal="left" vertical="center" wrapText="1"/>
      <protection hidden="1"/>
    </xf>
    <xf numFmtId="0" fontId="18" fillId="3" borderId="48" xfId="1" applyFont="1" applyFill="1" applyBorder="1" applyAlignment="1" applyProtection="1">
      <alignment horizontal="center" vertical="center"/>
      <protection hidden="1"/>
    </xf>
    <xf numFmtId="0" fontId="18" fillId="3" borderId="54"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18" fillId="3" borderId="48" xfId="1" applyFont="1" applyFill="1" applyBorder="1" applyAlignment="1" applyProtection="1">
      <alignment horizontal="left" vertical="center" wrapText="1"/>
      <protection hidden="1"/>
    </xf>
    <xf numFmtId="0" fontId="18" fillId="3" borderId="49" xfId="1" applyFont="1" applyFill="1" applyBorder="1" applyAlignment="1" applyProtection="1">
      <alignment horizontal="left" vertical="center" wrapText="1"/>
      <protection hidden="1"/>
    </xf>
    <xf numFmtId="0" fontId="18" fillId="3" borderId="54" xfId="1" applyFont="1" applyFill="1" applyBorder="1" applyAlignment="1" applyProtection="1">
      <alignment horizontal="center" vertical="center"/>
      <protection locked="0" hidden="1"/>
    </xf>
    <xf numFmtId="0" fontId="18" fillId="3" borderId="42" xfId="1" applyFont="1" applyFill="1" applyBorder="1" applyAlignment="1" applyProtection="1">
      <alignment horizontal="center" vertical="center"/>
      <protection locked="0" hidden="1"/>
    </xf>
    <xf numFmtId="0" fontId="18" fillId="3" borderId="33" xfId="1" applyFont="1" applyFill="1" applyBorder="1" applyAlignment="1" applyProtection="1">
      <alignment horizontal="center" vertical="center"/>
      <protection locked="0" hidden="1"/>
    </xf>
    <xf numFmtId="0" fontId="18" fillId="3" borderId="58" xfId="1" applyFont="1" applyFill="1" applyBorder="1" applyAlignment="1" applyProtection="1">
      <alignment horizontal="center" vertical="center"/>
      <protection locked="0" hidden="1"/>
    </xf>
    <xf numFmtId="0" fontId="18" fillId="3" borderId="17"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wrapText="1"/>
      <protection hidden="1"/>
    </xf>
    <xf numFmtId="0" fontId="18" fillId="3" borderId="54" xfId="1" applyFont="1" applyFill="1" applyBorder="1" applyAlignment="1" applyProtection="1">
      <alignment horizontal="center" vertical="center" wrapText="1"/>
      <protection hidden="1"/>
    </xf>
    <xf numFmtId="0" fontId="18" fillId="3" borderId="53" xfId="1" applyNumberFormat="1" applyFont="1" applyFill="1" applyBorder="1" applyAlignment="1" applyProtection="1">
      <alignment horizontal="center" vertical="center" wrapText="1"/>
      <protection hidden="1"/>
    </xf>
    <xf numFmtId="0" fontId="18" fillId="3" borderId="17" xfId="1" applyNumberFormat="1" applyFont="1" applyFill="1" applyBorder="1" applyAlignment="1" applyProtection="1">
      <alignment horizontal="center" vertical="center" wrapText="1"/>
      <protection hidden="1"/>
    </xf>
    <xf numFmtId="0" fontId="18" fillId="3" borderId="57"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hidden="1"/>
    </xf>
    <xf numFmtId="38" fontId="18" fillId="3" borderId="2" xfId="2" applyFont="1" applyFill="1" applyBorder="1" applyAlignment="1" applyProtection="1">
      <alignment horizontal="center" vertical="center"/>
      <protection hidden="1"/>
    </xf>
    <xf numFmtId="38" fontId="18" fillId="3" borderId="3" xfId="2" applyFont="1" applyFill="1" applyBorder="1" applyAlignment="1" applyProtection="1">
      <alignment horizontal="center" vertical="center"/>
      <protection hidden="1"/>
    </xf>
    <xf numFmtId="38" fontId="18" fillId="3" borderId="38" xfId="2" applyFont="1" applyFill="1" applyBorder="1" applyAlignment="1" applyProtection="1">
      <alignment horizontal="center" vertical="center"/>
      <protection hidden="1"/>
    </xf>
    <xf numFmtId="38" fontId="18" fillId="3" borderId="0" xfId="2" applyFont="1" applyFill="1" applyAlignment="1" applyProtection="1">
      <alignment horizontal="center" vertical="center"/>
      <protection hidden="1"/>
    </xf>
    <xf numFmtId="38" fontId="18" fillId="3" borderId="48" xfId="2" applyFont="1" applyFill="1" applyBorder="1" applyAlignment="1" applyProtection="1">
      <alignment horizontal="center" vertical="center"/>
      <protection hidden="1"/>
    </xf>
    <xf numFmtId="38" fontId="18" fillId="3" borderId="49" xfId="2" applyFont="1" applyFill="1" applyBorder="1" applyAlignment="1" applyProtection="1">
      <alignment horizontal="center" vertical="center"/>
      <protection hidden="1"/>
    </xf>
    <xf numFmtId="0" fontId="18" fillId="3" borderId="64" xfId="1" applyNumberFormat="1" applyFont="1" applyFill="1" applyBorder="1" applyAlignment="1" applyProtection="1">
      <alignment horizontal="center" vertical="center" wrapText="1"/>
      <protection hidden="1"/>
    </xf>
    <xf numFmtId="0" fontId="18" fillId="3" borderId="8" xfId="1" applyNumberFormat="1" applyFont="1" applyFill="1" applyBorder="1" applyAlignment="1" applyProtection="1">
      <alignment horizontal="center" vertical="center" wrapText="1"/>
      <protection hidden="1"/>
    </xf>
    <xf numFmtId="38" fontId="18" fillId="3" borderId="6" xfId="2" applyFont="1" applyFill="1" applyBorder="1" applyAlignment="1" applyProtection="1">
      <alignment horizontal="center" vertical="center"/>
      <protection hidden="1"/>
    </xf>
    <xf numFmtId="38" fontId="18" fillId="3" borderId="7" xfId="2" applyFont="1" applyFill="1" applyBorder="1" applyAlignment="1" applyProtection="1">
      <alignment horizontal="center" vertical="center"/>
      <protection hidden="1"/>
    </xf>
    <xf numFmtId="0" fontId="18" fillId="4" borderId="46" xfId="1" applyFont="1" applyFill="1" applyBorder="1" applyAlignment="1" applyProtection="1">
      <alignment horizontal="center" vertical="center"/>
      <protection hidden="1"/>
    </xf>
    <xf numFmtId="0" fontId="29" fillId="3" borderId="38" xfId="5" applyFont="1" applyFill="1" applyBorder="1" applyAlignment="1" applyProtection="1">
      <alignment horizontal="center" vertical="center"/>
      <protection hidden="1"/>
    </xf>
    <xf numFmtId="0" fontId="18" fillId="3" borderId="18" xfId="1" applyFont="1" applyFill="1" applyBorder="1" applyAlignment="1" applyProtection="1">
      <alignment horizontal="center" vertical="center"/>
      <protection hidden="1"/>
    </xf>
    <xf numFmtId="0" fontId="19" fillId="0" borderId="53" xfId="1" applyFont="1" applyBorder="1" applyAlignment="1" applyProtection="1">
      <alignment horizontal="center" vertical="center" wrapText="1"/>
      <protection hidden="1"/>
    </xf>
    <xf numFmtId="0" fontId="19" fillId="0" borderId="3" xfId="1" applyFont="1" applyBorder="1" applyAlignment="1" applyProtection="1">
      <alignment horizontal="center" vertical="center" wrapText="1"/>
      <protection hidden="1"/>
    </xf>
    <xf numFmtId="0" fontId="19" fillId="0" borderId="4" xfId="1" applyFont="1" applyBorder="1" applyAlignment="1" applyProtection="1">
      <alignment horizontal="center" vertical="center" wrapText="1"/>
      <protection hidden="1"/>
    </xf>
    <xf numFmtId="0" fontId="19" fillId="0" borderId="17" xfId="1" applyFont="1" applyBorder="1" applyAlignment="1" applyProtection="1">
      <alignment horizontal="center" vertical="center" wrapText="1"/>
      <protection hidden="1"/>
    </xf>
    <xf numFmtId="0" fontId="19" fillId="0" borderId="0" xfId="1" applyFont="1" applyAlignment="1" applyProtection="1">
      <alignment horizontal="center" vertical="center" wrapText="1"/>
      <protection hidden="1"/>
    </xf>
    <xf numFmtId="0" fontId="19" fillId="0" borderId="18" xfId="1" applyFont="1" applyBorder="1" applyAlignment="1" applyProtection="1">
      <alignment horizontal="center" vertical="center" wrapText="1"/>
      <protection hidden="1"/>
    </xf>
    <xf numFmtId="0" fontId="19" fillId="0" borderId="64" xfId="1" applyFont="1" applyBorder="1" applyAlignment="1" applyProtection="1">
      <alignment horizontal="center" vertical="center" wrapText="1"/>
      <protection hidden="1"/>
    </xf>
    <xf numFmtId="0" fontId="19" fillId="0" borderId="7" xfId="1" applyFont="1" applyBorder="1" applyAlignment="1" applyProtection="1">
      <alignment horizontal="center" vertical="center" wrapText="1"/>
      <protection hidden="1"/>
    </xf>
    <xf numFmtId="0" fontId="19" fillId="0" borderId="8" xfId="1" applyFont="1" applyBorder="1" applyAlignment="1" applyProtection="1">
      <alignment horizontal="center" vertical="center" wrapText="1"/>
      <protection hidden="1"/>
    </xf>
    <xf numFmtId="0" fontId="18" fillId="4" borderId="36" xfId="1" applyFont="1" applyFill="1" applyBorder="1" applyAlignment="1" applyProtection="1">
      <alignment horizontal="center" vertical="center"/>
      <protection hidden="1"/>
    </xf>
    <xf numFmtId="0" fontId="18" fillId="3" borderId="36" xfId="1" applyFont="1" applyFill="1" applyBorder="1" applyAlignment="1" applyProtection="1">
      <alignment horizontal="center" vertical="center"/>
      <protection hidden="1"/>
    </xf>
    <xf numFmtId="0" fontId="18" fillId="3" borderId="46" xfId="1" applyFont="1" applyFill="1" applyBorder="1" applyAlignment="1" applyProtection="1">
      <alignment horizontal="center" vertical="center"/>
      <protection hidden="1"/>
    </xf>
    <xf numFmtId="0" fontId="19" fillId="0" borderId="57" xfId="1" applyFont="1" applyBorder="1" applyAlignment="1" applyProtection="1">
      <alignment horizontal="center" vertical="center" wrapText="1"/>
      <protection hidden="1"/>
    </xf>
    <xf numFmtId="0" fontId="19" fillId="0" borderId="49" xfId="1" applyFont="1" applyBorder="1" applyAlignment="1" applyProtection="1">
      <alignment horizontal="center" vertical="center" wrapText="1"/>
      <protection hidden="1"/>
    </xf>
    <xf numFmtId="0" fontId="19" fillId="0" borderId="56" xfId="1" applyFont="1" applyBorder="1" applyAlignment="1" applyProtection="1">
      <alignment horizontal="center" vertical="center" wrapText="1"/>
      <protection hidden="1"/>
    </xf>
    <xf numFmtId="0" fontId="18" fillId="0" borderId="53" xfId="1" applyFont="1" applyBorder="1" applyAlignment="1" applyProtection="1">
      <alignment horizontal="center" vertical="center" wrapText="1"/>
      <protection locked="0" hidden="1"/>
    </xf>
    <xf numFmtId="0" fontId="18" fillId="0" borderId="3" xfId="1" applyFont="1" applyBorder="1" applyAlignment="1" applyProtection="1">
      <alignment horizontal="center" vertical="center" wrapText="1"/>
      <protection locked="0" hidden="1"/>
    </xf>
    <xf numFmtId="0" fontId="18" fillId="0" borderId="17" xfId="1" applyFont="1" applyBorder="1" applyAlignment="1" applyProtection="1">
      <alignment horizontal="center" vertical="center" wrapText="1"/>
      <protection locked="0" hidden="1"/>
    </xf>
    <xf numFmtId="0" fontId="18" fillId="0" borderId="0" xfId="1" applyFont="1" applyAlignment="1" applyProtection="1">
      <alignment horizontal="center" vertical="center" wrapText="1"/>
      <protection locked="0" hidden="1"/>
    </xf>
    <xf numFmtId="0" fontId="18" fillId="0" borderId="57" xfId="1" applyFont="1" applyBorder="1" applyAlignment="1" applyProtection="1">
      <alignment horizontal="center" vertical="center" wrapText="1"/>
      <protection locked="0" hidden="1"/>
    </xf>
    <xf numFmtId="0" fontId="18" fillId="0" borderId="49" xfId="1" applyFont="1" applyBorder="1" applyAlignment="1" applyProtection="1">
      <alignment horizontal="center" vertical="center" wrapText="1"/>
      <protection locked="0" hidden="1"/>
    </xf>
    <xf numFmtId="0" fontId="18" fillId="3" borderId="0" xfId="1" applyFont="1" applyFill="1" applyAlignment="1" applyProtection="1">
      <alignment horizontal="center" vertical="center"/>
      <protection locked="0" hidden="1"/>
    </xf>
    <xf numFmtId="0" fontId="18" fillId="0" borderId="45" xfId="1" applyFont="1" applyBorder="1" applyAlignment="1" applyProtection="1">
      <alignment horizontal="center" vertical="center"/>
      <protection hidden="1"/>
    </xf>
    <xf numFmtId="0" fontId="18" fillId="0" borderId="46" xfId="1" applyFont="1" applyBorder="1" applyAlignment="1" applyProtection="1">
      <alignment horizontal="center" vertical="center"/>
      <protection hidden="1"/>
    </xf>
    <xf numFmtId="0" fontId="18" fillId="0" borderId="47" xfId="1" applyFont="1" applyBorder="1" applyAlignment="1" applyProtection="1">
      <alignment horizontal="center" vertical="center"/>
      <protection hidden="1"/>
    </xf>
    <xf numFmtId="0" fontId="18" fillId="0" borderId="2" xfId="1" applyFont="1" applyFill="1" applyBorder="1" applyAlignment="1" applyProtection="1">
      <alignment vertical="center"/>
      <protection locked="0" hidden="1"/>
    </xf>
    <xf numFmtId="0" fontId="18" fillId="0" borderId="3" xfId="1" applyFont="1" applyFill="1" applyBorder="1" applyAlignment="1" applyProtection="1">
      <alignment vertical="center"/>
      <protection locked="0" hidden="1"/>
    </xf>
    <xf numFmtId="0" fontId="18" fillId="0" borderId="54" xfId="1" applyFont="1" applyFill="1" applyBorder="1" applyAlignment="1" applyProtection="1">
      <alignment vertical="center"/>
      <protection locked="0" hidden="1"/>
    </xf>
    <xf numFmtId="0" fontId="18" fillId="0" borderId="38" xfId="1" applyFont="1" applyFill="1" applyBorder="1" applyAlignment="1" applyProtection="1">
      <alignment vertical="center"/>
      <protection locked="0" hidden="1"/>
    </xf>
    <xf numFmtId="0" fontId="18" fillId="0" borderId="0" xfId="1" applyFont="1" applyFill="1" applyBorder="1" applyAlignment="1" applyProtection="1">
      <alignment vertical="center"/>
      <protection locked="0" hidden="1"/>
    </xf>
    <xf numFmtId="0" fontId="18" fillId="0" borderId="33" xfId="1" applyFont="1" applyFill="1" applyBorder="1" applyAlignment="1" applyProtection="1">
      <alignment vertical="center"/>
      <protection locked="0" hidden="1"/>
    </xf>
    <xf numFmtId="0" fontId="18" fillId="4" borderId="3" xfId="1" applyFont="1" applyFill="1" applyBorder="1" applyAlignment="1" applyProtection="1">
      <alignment horizontal="center" vertical="center" wrapText="1" shrinkToFit="1"/>
      <protection hidden="1"/>
    </xf>
    <xf numFmtId="0" fontId="18" fillId="4" borderId="49" xfId="1" applyFont="1" applyFill="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shrinkToFit="1"/>
      <protection hidden="1"/>
    </xf>
    <xf numFmtId="0" fontId="18" fillId="3" borderId="49" xfId="1" applyFont="1" applyFill="1" applyBorder="1" applyAlignment="1" applyProtection="1">
      <alignment horizontal="center" vertical="center" shrinkToFit="1"/>
      <protection hidden="1"/>
    </xf>
    <xf numFmtId="0" fontId="18" fillId="0" borderId="53" xfId="1" applyFont="1" applyBorder="1" applyAlignment="1" applyProtection="1">
      <alignment horizontal="center" vertical="center" wrapText="1" shrinkToFit="1"/>
      <protection hidden="1"/>
    </xf>
    <xf numFmtId="0" fontId="18" fillId="0" borderId="3" xfId="1" applyFont="1" applyBorder="1" applyAlignment="1" applyProtection="1">
      <alignment horizontal="center" vertical="center" wrapText="1" shrinkToFit="1"/>
      <protection hidden="1"/>
    </xf>
    <xf numFmtId="0" fontId="18" fillId="0" borderId="64" xfId="1" applyFont="1" applyBorder="1" applyAlignment="1" applyProtection="1">
      <alignment horizontal="center" vertical="center" wrapText="1" shrinkToFit="1"/>
      <protection hidden="1"/>
    </xf>
    <xf numFmtId="0" fontId="18" fillId="0" borderId="7" xfId="1" applyFont="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shrinkToFit="1"/>
      <protection hidden="1"/>
    </xf>
    <xf numFmtId="0" fontId="18" fillId="3" borderId="7" xfId="1" applyFont="1" applyFill="1" applyBorder="1" applyAlignment="1" applyProtection="1">
      <alignment horizontal="left" vertical="center"/>
      <protection locked="0" hidden="1"/>
    </xf>
    <xf numFmtId="0" fontId="18" fillId="0" borderId="0" xfId="1" applyFont="1" applyFill="1" applyAlignment="1" applyProtection="1">
      <alignment vertical="center"/>
      <protection locked="0" hidden="1"/>
    </xf>
    <xf numFmtId="0" fontId="18" fillId="3" borderId="54" xfId="1" applyFont="1" applyFill="1" applyBorder="1" applyAlignment="1" applyProtection="1">
      <alignment horizontal="left" vertical="center" wrapText="1"/>
      <protection hidden="1"/>
    </xf>
    <xf numFmtId="0" fontId="18" fillId="3" borderId="6" xfId="1" applyFont="1" applyFill="1" applyBorder="1" applyAlignment="1" applyProtection="1">
      <alignment horizontal="left" vertical="center" wrapText="1"/>
      <protection hidden="1"/>
    </xf>
    <xf numFmtId="0" fontId="18" fillId="3" borderId="7" xfId="1" applyFont="1" applyFill="1" applyBorder="1" applyAlignment="1" applyProtection="1">
      <alignment horizontal="left" vertical="center" wrapText="1"/>
      <protection hidden="1"/>
    </xf>
    <xf numFmtId="0" fontId="18" fillId="3" borderId="42" xfId="1" applyFont="1" applyFill="1" applyBorder="1" applyAlignment="1" applyProtection="1">
      <alignment horizontal="left" vertical="center" wrapText="1"/>
      <protection hidden="1"/>
    </xf>
    <xf numFmtId="0" fontId="18" fillId="0" borderId="34" xfId="1" applyFont="1" applyBorder="1" applyAlignment="1" applyProtection="1">
      <alignment horizontal="center" vertical="center" wrapText="1"/>
      <protection hidden="1"/>
    </xf>
    <xf numFmtId="0" fontId="18" fillId="3" borderId="0" xfId="1" applyFont="1" applyFill="1" applyAlignment="1" applyProtection="1">
      <alignment horizontal="center" vertical="center" shrinkToFit="1"/>
      <protection hidden="1"/>
    </xf>
    <xf numFmtId="0" fontId="18" fillId="4" borderId="0" xfId="1" applyFont="1" applyFill="1" applyAlignment="1" applyProtection="1">
      <alignment horizontal="center" vertical="center" wrapText="1" shrinkToFit="1"/>
      <protection hidden="1"/>
    </xf>
    <xf numFmtId="0" fontId="18" fillId="4" borderId="7" xfId="1" applyFont="1" applyFill="1" applyBorder="1" applyAlignment="1" applyProtection="1">
      <alignment horizontal="center" vertical="center" wrapText="1" shrinkToFit="1"/>
      <protection hidden="1"/>
    </xf>
    <xf numFmtId="0" fontId="18" fillId="0" borderId="2" xfId="1" applyFont="1" applyFill="1" applyBorder="1" applyAlignment="1" applyProtection="1">
      <alignment vertical="center"/>
      <protection hidden="1"/>
    </xf>
    <xf numFmtId="0" fontId="18" fillId="0" borderId="3" xfId="1" applyFont="1" applyFill="1" applyBorder="1" applyAlignment="1" applyProtection="1">
      <alignment vertical="center"/>
      <protection hidden="1"/>
    </xf>
    <xf numFmtId="0" fontId="18" fillId="0" borderId="54" xfId="1" applyFont="1" applyFill="1" applyBorder="1" applyAlignment="1" applyProtection="1">
      <alignment vertical="center"/>
      <protection hidden="1"/>
    </xf>
    <xf numFmtId="0" fontId="29" fillId="3" borderId="2" xfId="5" applyFont="1" applyFill="1" applyBorder="1" applyAlignment="1" applyProtection="1">
      <alignment horizontal="center" vertical="center"/>
      <protection hidden="1"/>
    </xf>
    <xf numFmtId="0" fontId="18" fillId="3" borderId="4" xfId="1" applyFont="1" applyFill="1" applyBorder="1" applyAlignment="1" applyProtection="1">
      <alignment horizontal="center" vertical="center"/>
      <protection hidden="1"/>
    </xf>
    <xf numFmtId="0" fontId="18" fillId="3" borderId="4" xfId="1" applyFont="1" applyFill="1" applyBorder="1" applyAlignment="1" applyProtection="1">
      <alignment horizontal="left" vertical="center" wrapText="1"/>
      <protection hidden="1"/>
    </xf>
    <xf numFmtId="0" fontId="18" fillId="3" borderId="8" xfId="1"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8" fillId="3" borderId="8" xfId="1" applyFont="1" applyFill="1" applyBorder="1" applyAlignment="1" applyProtection="1">
      <alignment horizontal="center" vertical="center"/>
      <protection hidden="1"/>
    </xf>
    <xf numFmtId="0" fontId="18" fillId="3" borderId="33" xfId="1" applyFont="1" applyFill="1" applyBorder="1" applyAlignment="1" applyProtection="1">
      <alignment horizontal="left" vertical="center" wrapText="1"/>
      <protection hidden="1"/>
    </xf>
    <xf numFmtId="0" fontId="29" fillId="3" borderId="13" xfId="5" applyFont="1" applyFill="1" applyBorder="1" applyAlignment="1" applyProtection="1">
      <alignment horizontal="center" vertical="center"/>
      <protection hidden="1"/>
    </xf>
    <xf numFmtId="0" fontId="18" fillId="3" borderId="12" xfId="1" applyFont="1" applyFill="1" applyBorder="1" applyAlignment="1" applyProtection="1">
      <alignment horizontal="center" vertical="center"/>
      <protection hidden="1"/>
    </xf>
    <xf numFmtId="0" fontId="18" fillId="3" borderId="13" xfId="1" applyFont="1" applyFill="1" applyBorder="1" applyAlignment="1" applyProtection="1">
      <alignment horizontal="left" vertical="center" wrapText="1"/>
      <protection hidden="1"/>
    </xf>
    <xf numFmtId="0" fontId="18" fillId="3" borderId="11" xfId="1" applyFont="1" applyFill="1" applyBorder="1" applyAlignment="1" applyProtection="1">
      <alignment horizontal="left" vertical="center" wrapText="1"/>
      <protection hidden="1"/>
    </xf>
    <xf numFmtId="0" fontId="18" fillId="3" borderId="16" xfId="1" applyFont="1" applyFill="1" applyBorder="1" applyAlignment="1" applyProtection="1">
      <alignment horizontal="left" vertical="center" wrapText="1"/>
      <protection hidden="1"/>
    </xf>
    <xf numFmtId="0" fontId="18" fillId="0" borderId="43" xfId="1" applyFont="1" applyBorder="1" applyAlignment="1" applyProtection="1">
      <alignment horizontal="center" vertical="center"/>
      <protection hidden="1"/>
    </xf>
    <xf numFmtId="0" fontId="18" fillId="3" borderId="10" xfId="1" applyFont="1" applyFill="1" applyBorder="1" applyAlignment="1" applyProtection="1">
      <alignment horizontal="left" vertical="center" wrapText="1"/>
      <protection hidden="1"/>
    </xf>
    <xf numFmtId="0" fontId="18" fillId="3" borderId="17" xfId="1" applyFont="1" applyFill="1" applyBorder="1" applyAlignment="1" applyProtection="1">
      <alignment horizontal="left" vertical="center" wrapText="1"/>
      <protection hidden="1"/>
    </xf>
    <xf numFmtId="0" fontId="18" fillId="3" borderId="57" xfId="1" applyFont="1" applyFill="1" applyBorder="1" applyAlignment="1" applyProtection="1">
      <alignment horizontal="left" vertical="center" wrapText="1"/>
      <protection hidden="1"/>
    </xf>
    <xf numFmtId="0" fontId="18" fillId="3" borderId="58" xfId="1" applyFont="1" applyFill="1" applyBorder="1" applyAlignment="1" applyProtection="1">
      <alignment horizontal="left" vertical="center" wrapText="1"/>
      <protection hidden="1"/>
    </xf>
    <xf numFmtId="0" fontId="18" fillId="4" borderId="11" xfId="1" applyFont="1" applyFill="1" applyBorder="1" applyAlignment="1" applyProtection="1">
      <alignment horizontal="center" vertical="center" wrapText="1" shrinkToFit="1"/>
      <protection hidden="1"/>
    </xf>
    <xf numFmtId="0" fontId="18" fillId="3" borderId="11" xfId="1" applyFont="1" applyFill="1" applyBorder="1" applyAlignment="1" applyProtection="1">
      <alignment horizontal="center" vertical="center" shrinkToFit="1"/>
      <protection hidden="1"/>
    </xf>
    <xf numFmtId="0" fontId="18" fillId="3" borderId="139" xfId="1" applyNumberFormat="1" applyFont="1" applyFill="1" applyBorder="1" applyAlignment="1">
      <alignment horizontal="center" vertical="center"/>
    </xf>
    <xf numFmtId="0" fontId="18" fillId="3" borderId="0" xfId="1" applyNumberFormat="1" applyFont="1" applyFill="1" applyAlignment="1">
      <alignment horizontal="center" vertical="center"/>
    </xf>
    <xf numFmtId="0" fontId="18" fillId="3" borderId="145" xfId="1" applyNumberFormat="1" applyFont="1" applyFill="1" applyBorder="1" applyAlignment="1">
      <alignment horizontal="center" vertical="center"/>
    </xf>
    <xf numFmtId="0" fontId="18" fillId="3" borderId="49" xfId="1" applyNumberFormat="1" applyFont="1" applyFill="1" applyBorder="1" applyAlignment="1">
      <alignment horizontal="center" vertical="center"/>
    </xf>
    <xf numFmtId="0" fontId="18" fillId="3" borderId="231" xfId="1" applyNumberFormat="1" applyFont="1" applyFill="1" applyBorder="1" applyAlignment="1">
      <alignment horizontal="center" vertical="center"/>
    </xf>
    <xf numFmtId="0" fontId="46" fillId="3" borderId="3" xfId="1" applyNumberFormat="1" applyFont="1" applyFill="1" applyBorder="1" applyAlignment="1">
      <alignment horizontal="center" vertical="center" wrapText="1"/>
    </xf>
    <xf numFmtId="0" fontId="46" fillId="3" borderId="4" xfId="1" applyNumberFormat="1" applyFont="1" applyFill="1" applyBorder="1" applyAlignment="1">
      <alignment horizontal="center" vertical="center" wrapText="1"/>
    </xf>
    <xf numFmtId="0" fontId="46" fillId="3" borderId="0" xfId="1" applyNumberFormat="1" applyFont="1" applyFill="1" applyAlignment="1">
      <alignment horizontal="center" vertical="center" wrapText="1"/>
    </xf>
    <xf numFmtId="0" fontId="46" fillId="3" borderId="18" xfId="1" applyNumberFormat="1" applyFont="1" applyFill="1" applyBorder="1" applyAlignment="1">
      <alignment horizontal="center" vertical="center" wrapText="1"/>
    </xf>
    <xf numFmtId="0" fontId="46" fillId="3" borderId="49" xfId="1" applyNumberFormat="1" applyFont="1" applyFill="1" applyBorder="1" applyAlignment="1">
      <alignment horizontal="center" vertical="center" wrapText="1"/>
    </xf>
    <xf numFmtId="0" fontId="46" fillId="3" borderId="56" xfId="1" applyNumberFormat="1" applyFont="1" applyFill="1" applyBorder="1" applyAlignment="1">
      <alignment horizontal="center" vertical="center" wrapText="1"/>
    </xf>
    <xf numFmtId="0" fontId="18" fillId="3" borderId="2" xfId="1" applyNumberFormat="1" applyFont="1" applyFill="1" applyBorder="1" applyAlignment="1">
      <alignment horizontal="center" vertical="center"/>
    </xf>
    <xf numFmtId="0" fontId="18" fillId="3" borderId="48" xfId="1" applyNumberFormat="1" applyFont="1" applyFill="1" applyBorder="1" applyAlignment="1">
      <alignment horizontal="center" vertical="center"/>
    </xf>
    <xf numFmtId="0" fontId="18" fillId="4" borderId="3" xfId="1" applyNumberFormat="1" applyFont="1" applyFill="1" applyBorder="1" applyAlignment="1">
      <alignment horizontal="center" vertical="center"/>
    </xf>
    <xf numFmtId="0" fontId="18" fillId="4" borderId="0" xfId="1" applyNumberFormat="1" applyFont="1" applyFill="1" applyAlignment="1">
      <alignment horizontal="center" vertical="center"/>
    </xf>
    <xf numFmtId="0" fontId="18" fillId="4" borderId="49" xfId="1" applyNumberFormat="1" applyFont="1" applyFill="1" applyBorder="1" applyAlignment="1">
      <alignment horizontal="center" vertical="center"/>
    </xf>
    <xf numFmtId="0" fontId="18" fillId="3" borderId="54" xfId="1" applyNumberFormat="1" applyFont="1" applyFill="1" applyBorder="1" applyAlignment="1">
      <alignment horizontal="center" vertical="center"/>
    </xf>
    <xf numFmtId="0" fontId="18" fillId="3" borderId="33" xfId="1" applyNumberFormat="1" applyFont="1" applyFill="1" applyBorder="1" applyAlignment="1">
      <alignment horizontal="center" vertical="center"/>
    </xf>
    <xf numFmtId="0" fontId="18" fillId="3" borderId="58" xfId="1" applyNumberFormat="1" applyFont="1" applyFill="1" applyBorder="1" applyAlignment="1">
      <alignment horizontal="center" vertical="center"/>
    </xf>
    <xf numFmtId="0" fontId="46" fillId="3" borderId="7" xfId="1" applyNumberFormat="1" applyFont="1" applyFill="1" applyBorder="1" applyAlignment="1">
      <alignment horizontal="center" vertical="center" wrapText="1"/>
    </xf>
    <xf numFmtId="0" fontId="46" fillId="3" borderId="8" xfId="1" applyNumberFormat="1" applyFont="1" applyFill="1" applyBorder="1" applyAlignment="1">
      <alignment horizontal="center" vertical="center" wrapText="1"/>
    </xf>
    <xf numFmtId="0" fontId="18" fillId="4" borderId="7" xfId="1" applyNumberFormat="1" applyFont="1" applyFill="1" applyBorder="1" applyAlignment="1">
      <alignment horizontal="center" vertical="center"/>
    </xf>
    <xf numFmtId="0" fontId="18" fillId="3" borderId="42" xfId="1" applyNumberFormat="1" applyFont="1" applyFill="1" applyBorder="1" applyAlignment="1">
      <alignment horizontal="center" vertical="center"/>
    </xf>
    <xf numFmtId="0" fontId="46" fillId="3" borderId="53" xfId="1" applyNumberFormat="1" applyFont="1" applyFill="1" applyBorder="1" applyAlignment="1">
      <alignment horizontal="center" vertical="center" wrapText="1"/>
    </xf>
    <xf numFmtId="0" fontId="46" fillId="3" borderId="17" xfId="1" applyNumberFormat="1" applyFont="1" applyFill="1" applyBorder="1" applyAlignment="1">
      <alignment horizontal="center" vertical="center" wrapText="1"/>
    </xf>
    <xf numFmtId="0" fontId="46" fillId="3" borderId="64" xfId="1" applyNumberFormat="1" applyFont="1" applyFill="1" applyBorder="1" applyAlignment="1">
      <alignment horizontal="center" vertical="center" wrapText="1"/>
    </xf>
    <xf numFmtId="0" fontId="18" fillId="3" borderId="149" xfId="1" applyNumberFormat="1" applyFont="1" applyFill="1" applyBorder="1" applyAlignment="1">
      <alignment horizontal="center" vertical="center"/>
    </xf>
    <xf numFmtId="0" fontId="18" fillId="0" borderId="34" xfId="1" applyNumberFormat="1" applyFont="1" applyBorder="1" applyAlignment="1" applyProtection="1">
      <alignment horizontal="left" vertical="center"/>
      <protection hidden="1"/>
    </xf>
    <xf numFmtId="0" fontId="18" fillId="0" borderId="9" xfId="1" applyNumberFormat="1" applyFont="1" applyBorder="1" applyAlignment="1" applyProtection="1">
      <alignment horizontal="left" vertical="center"/>
      <protection hidden="1"/>
    </xf>
    <xf numFmtId="0" fontId="18" fillId="0" borderId="68" xfId="1" applyNumberFormat="1" applyFont="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wrapText="1"/>
      <protection locked="0" hidden="1"/>
    </xf>
    <xf numFmtId="0" fontId="18" fillId="3" borderId="43" xfId="1" applyNumberFormat="1" applyFont="1" applyFill="1" applyBorder="1" applyAlignment="1" applyProtection="1">
      <alignment horizontal="left" vertical="center" wrapText="1"/>
      <protection locked="0" hidden="1"/>
    </xf>
    <xf numFmtId="0" fontId="46" fillId="3" borderId="57" xfId="1" applyNumberFormat="1" applyFont="1" applyFill="1" applyBorder="1" applyAlignment="1">
      <alignment horizontal="center" vertical="center" wrapText="1"/>
    </xf>
    <xf numFmtId="0" fontId="46" fillId="4" borderId="11" xfId="1" applyNumberFormat="1" applyFont="1" applyFill="1" applyBorder="1" applyAlignment="1">
      <alignment horizontal="center" vertical="center" wrapText="1"/>
    </xf>
    <xf numFmtId="0" fontId="46" fillId="4" borderId="16" xfId="1" applyNumberFormat="1" applyFont="1" applyFill="1" applyBorder="1" applyAlignment="1">
      <alignment horizontal="center" vertical="center" wrapText="1"/>
    </xf>
    <xf numFmtId="0" fontId="46" fillId="4" borderId="7" xfId="1" applyNumberFormat="1" applyFont="1" applyFill="1" applyBorder="1" applyAlignment="1">
      <alignment horizontal="center" vertical="center" wrapText="1"/>
    </xf>
    <xf numFmtId="0" fontId="46" fillId="4" borderId="42" xfId="1" applyNumberFormat="1" applyFont="1" applyFill="1" applyBorder="1" applyAlignment="1">
      <alignment horizontal="center" vertical="center" wrapText="1"/>
    </xf>
    <xf numFmtId="0" fontId="18" fillId="4" borderId="3" xfId="1" applyNumberFormat="1" applyFont="1" applyFill="1" applyBorder="1" applyAlignment="1">
      <alignment horizontal="left" vertical="top" wrapText="1"/>
    </xf>
    <xf numFmtId="0" fontId="18" fillId="4" borderId="4" xfId="1" applyNumberFormat="1" applyFont="1" applyFill="1" applyBorder="1" applyAlignment="1">
      <alignment horizontal="left" vertical="top" wrapText="1"/>
    </xf>
    <xf numFmtId="0" fontId="18" fillId="4" borderId="49" xfId="1" applyNumberFormat="1" applyFont="1" applyFill="1" applyBorder="1" applyAlignment="1">
      <alignment horizontal="left" vertical="top" wrapText="1"/>
    </xf>
    <xf numFmtId="0" fontId="18" fillId="4" borderId="56" xfId="1" applyNumberFormat="1" applyFont="1" applyFill="1" applyBorder="1" applyAlignment="1">
      <alignment horizontal="left" vertical="top" wrapText="1"/>
    </xf>
    <xf numFmtId="0" fontId="46" fillId="0" borderId="24" xfId="1" applyNumberFormat="1" applyFont="1" applyBorder="1" applyAlignment="1">
      <alignment horizontal="center" vertical="center" wrapText="1"/>
    </xf>
    <xf numFmtId="0" fontId="46" fillId="0" borderId="25" xfId="1" applyNumberFormat="1" applyFont="1" applyBorder="1" applyAlignment="1">
      <alignment horizontal="center" vertical="center" wrapText="1"/>
    </xf>
    <xf numFmtId="0" fontId="46" fillId="0" borderId="26" xfId="1" applyNumberFormat="1" applyFont="1" applyBorder="1" applyAlignment="1">
      <alignment horizontal="center" vertical="center" wrapText="1"/>
    </xf>
    <xf numFmtId="0" fontId="46" fillId="0" borderId="34" xfId="1" applyNumberFormat="1" applyFont="1" applyBorder="1" applyAlignment="1">
      <alignment horizontal="center" vertical="center" wrapText="1"/>
    </xf>
    <xf numFmtId="0" fontId="46" fillId="0" borderId="9" xfId="1" applyNumberFormat="1" applyFont="1" applyBorder="1" applyAlignment="1">
      <alignment horizontal="center" vertical="center" wrapText="1"/>
    </xf>
    <xf numFmtId="0" fontId="46" fillId="0" borderId="35" xfId="1" applyNumberFormat="1" applyFont="1" applyBorder="1" applyAlignment="1">
      <alignment horizontal="center" vertical="center" wrapText="1"/>
    </xf>
    <xf numFmtId="0" fontId="46" fillId="4" borderId="13" xfId="1" applyNumberFormat="1" applyFont="1" applyFill="1" applyBorder="1" applyAlignment="1">
      <alignment horizontal="center" vertical="center" wrapText="1"/>
    </xf>
    <xf numFmtId="0" fontId="46" fillId="4" borderId="38" xfId="1" applyNumberFormat="1" applyFont="1" applyFill="1" applyBorder="1" applyAlignment="1">
      <alignment horizontal="center" vertical="center" wrapText="1"/>
    </xf>
    <xf numFmtId="0" fontId="46" fillId="4" borderId="0" xfId="1" applyNumberFormat="1" applyFont="1" applyFill="1" applyAlignment="1">
      <alignment horizontal="center" vertical="center" wrapText="1"/>
    </xf>
    <xf numFmtId="0" fontId="46" fillId="4" borderId="230" xfId="1" applyNumberFormat="1" applyFont="1" applyFill="1" applyBorder="1" applyAlignment="1">
      <alignment horizontal="center" vertical="center" wrapText="1"/>
    </xf>
    <xf numFmtId="0" fontId="46" fillId="4" borderId="145" xfId="1" applyNumberFormat="1" applyFont="1" applyFill="1" applyBorder="1" applyAlignment="1">
      <alignment horizontal="center" vertical="center" wrapText="1"/>
    </xf>
    <xf numFmtId="0" fontId="46" fillId="0" borderId="28" xfId="1" applyNumberFormat="1" applyFont="1" applyBorder="1" applyAlignment="1">
      <alignment horizontal="center" vertical="center" wrapText="1"/>
    </xf>
    <xf numFmtId="0" fontId="46" fillId="0" borderId="37" xfId="1" applyNumberFormat="1" applyFont="1" applyBorder="1" applyAlignment="1">
      <alignment horizontal="center" vertical="center" wrapText="1"/>
    </xf>
    <xf numFmtId="0" fontId="18" fillId="0" borderId="51" xfId="1" applyNumberFormat="1" applyFont="1" applyBorder="1" applyAlignment="1" applyProtection="1">
      <alignment horizontal="left" vertical="center"/>
      <protection hidden="1"/>
    </xf>
    <xf numFmtId="0" fontId="18" fillId="0" borderId="27" xfId="1" applyNumberFormat="1" applyFont="1" applyBorder="1" applyAlignment="1" applyProtection="1">
      <alignment horizontal="left" vertical="center"/>
      <protection hidden="1"/>
    </xf>
    <xf numFmtId="0" fontId="18" fillId="0" borderId="61" xfId="1" applyNumberFormat="1" applyFont="1" applyBorder="1" applyAlignment="1" applyProtection="1">
      <alignment horizontal="left" vertical="center"/>
      <protection hidden="1"/>
    </xf>
    <xf numFmtId="0" fontId="46" fillId="4" borderId="11" xfId="1" applyNumberFormat="1" applyFont="1" applyFill="1" applyBorder="1" applyAlignment="1">
      <alignment horizontal="left" vertical="top" wrapText="1"/>
    </xf>
    <xf numFmtId="0" fontId="46" fillId="4" borderId="12" xfId="1" applyNumberFormat="1" applyFont="1" applyFill="1" applyBorder="1" applyAlignment="1">
      <alignment horizontal="left" vertical="top" wrapText="1"/>
    </xf>
    <xf numFmtId="0" fontId="46" fillId="4" borderId="7" xfId="1" applyNumberFormat="1" applyFont="1" applyFill="1" applyBorder="1" applyAlignment="1">
      <alignment horizontal="left" vertical="top" wrapText="1"/>
    </xf>
    <xf numFmtId="0" fontId="46" fillId="4" borderId="8" xfId="1" applyNumberFormat="1" applyFont="1" applyFill="1" applyBorder="1" applyAlignment="1">
      <alignment horizontal="left" vertical="top" wrapText="1"/>
    </xf>
    <xf numFmtId="0" fontId="18" fillId="3" borderId="53" xfId="1" applyNumberFormat="1" applyFont="1" applyFill="1" applyBorder="1" applyAlignment="1" applyProtection="1">
      <alignment horizontal="left" vertical="center" wrapText="1"/>
      <protection locked="0" hidden="1"/>
    </xf>
    <xf numFmtId="0" fontId="18" fillId="3" borderId="3"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left" vertical="center" wrapText="1"/>
      <protection locked="0" hidden="1"/>
    </xf>
    <xf numFmtId="0" fontId="46" fillId="4" borderId="3" xfId="1" applyNumberFormat="1" applyFont="1" applyFill="1" applyBorder="1" applyAlignment="1">
      <alignment horizontal="left" vertical="center" wrapText="1"/>
    </xf>
    <xf numFmtId="0" fontId="46" fillId="4" borderId="4" xfId="1" applyNumberFormat="1" applyFont="1" applyFill="1" applyBorder="1" applyAlignment="1">
      <alignment horizontal="left" vertical="center" wrapText="1"/>
    </xf>
    <xf numFmtId="0" fontId="46" fillId="4" borderId="7" xfId="1" applyNumberFormat="1" applyFont="1" applyFill="1" applyBorder="1" applyAlignment="1">
      <alignment horizontal="left" vertical="center" wrapText="1"/>
    </xf>
    <xf numFmtId="0" fontId="46" fillId="4" borderId="8" xfId="1" applyNumberFormat="1" applyFont="1" applyFill="1" applyBorder="1" applyAlignment="1">
      <alignment horizontal="left" vertical="center" wrapText="1"/>
    </xf>
    <xf numFmtId="0" fontId="46" fillId="4" borderId="3" xfId="1" applyNumberFormat="1" applyFont="1" applyFill="1" applyBorder="1" applyAlignment="1">
      <alignment horizontal="left" vertical="top" wrapText="1"/>
    </xf>
    <xf numFmtId="0" fontId="46" fillId="4" borderId="4" xfId="1" applyNumberFormat="1" applyFont="1" applyFill="1" applyBorder="1" applyAlignment="1">
      <alignment horizontal="left" vertical="top" wrapText="1"/>
    </xf>
    <xf numFmtId="0" fontId="18" fillId="4" borderId="3" xfId="1" applyNumberFormat="1" applyFont="1" applyFill="1" applyBorder="1" applyAlignment="1">
      <alignment horizontal="left" vertical="center" wrapText="1"/>
    </xf>
    <xf numFmtId="0" fontId="18" fillId="4" borderId="4" xfId="1" applyNumberFormat="1" applyFont="1" applyFill="1" applyBorder="1" applyAlignment="1">
      <alignment horizontal="left" vertical="center" wrapText="1"/>
    </xf>
    <xf numFmtId="0" fontId="18" fillId="4" borderId="7" xfId="1" applyNumberFormat="1" applyFont="1" applyFill="1" applyBorder="1" applyAlignment="1">
      <alignment horizontal="left" vertical="center" wrapText="1"/>
    </xf>
    <xf numFmtId="0" fontId="18" fillId="4" borderId="8" xfId="1" applyNumberFormat="1" applyFont="1" applyFill="1" applyBorder="1" applyAlignment="1">
      <alignment horizontal="left" vertical="center" wrapText="1"/>
    </xf>
    <xf numFmtId="0" fontId="18" fillId="3" borderId="233" xfId="1" applyNumberFormat="1" applyFont="1" applyFill="1" applyBorder="1" applyAlignment="1" applyProtection="1">
      <alignment horizontal="center" vertical="center" wrapText="1"/>
      <protection locked="0" hidden="1"/>
    </xf>
    <xf numFmtId="0" fontId="18" fillId="3" borderId="237" xfId="1" applyNumberFormat="1" applyFont="1" applyFill="1" applyBorder="1" applyAlignment="1" applyProtection="1">
      <alignment horizontal="center" vertical="center" wrapText="1"/>
      <protection locked="0" hidden="1"/>
    </xf>
    <xf numFmtId="0" fontId="18" fillId="3" borderId="235" xfId="1" applyNumberFormat="1" applyFont="1" applyFill="1" applyBorder="1" applyAlignment="1" applyProtection="1">
      <alignment horizontal="center" vertical="center"/>
      <protection hidden="1"/>
    </xf>
    <xf numFmtId="0" fontId="18" fillId="3" borderId="236" xfId="1" applyNumberFormat="1" applyFont="1" applyFill="1" applyBorder="1" applyAlignment="1" applyProtection="1">
      <alignment horizontal="center" vertical="center"/>
      <protection hidden="1"/>
    </xf>
    <xf numFmtId="0" fontId="18" fillId="3" borderId="76" xfId="1" applyNumberFormat="1" applyFont="1" applyFill="1" applyBorder="1" applyAlignment="1" applyProtection="1">
      <alignment horizontal="center" vertical="center" wrapText="1"/>
      <protection hidden="1"/>
    </xf>
    <xf numFmtId="0" fontId="18" fillId="3" borderId="77" xfId="1" applyNumberFormat="1" applyFont="1" applyFill="1" applyBorder="1" applyAlignment="1" applyProtection="1">
      <alignment horizontal="center" vertical="center" wrapText="1"/>
      <protection hidden="1"/>
    </xf>
    <xf numFmtId="0" fontId="18" fillId="4" borderId="45" xfId="1" applyNumberFormat="1" applyFont="1" applyFill="1" applyBorder="1" applyAlignment="1" applyProtection="1">
      <alignment horizontal="right" vertical="center"/>
      <protection hidden="1"/>
    </xf>
    <xf numFmtId="0" fontId="18" fillId="4" borderId="46" xfId="1" applyNumberFormat="1" applyFont="1" applyFill="1" applyBorder="1" applyAlignment="1" applyProtection="1">
      <alignment horizontal="right" vertical="center"/>
      <protection hidden="1"/>
    </xf>
    <xf numFmtId="0" fontId="18" fillId="4" borderId="47" xfId="1" applyNumberFormat="1" applyFont="1" applyFill="1" applyBorder="1" applyAlignment="1" applyProtection="1">
      <alignment horizontal="right" vertical="center"/>
      <protection hidden="1"/>
    </xf>
    <xf numFmtId="0" fontId="18" fillId="3" borderId="34" xfId="1" applyNumberFormat="1" applyFont="1" applyFill="1" applyBorder="1" applyAlignment="1" applyProtection="1">
      <alignment horizontal="center" vertical="center" wrapText="1"/>
      <protection locked="0" hidden="1"/>
    </xf>
    <xf numFmtId="0" fontId="18" fillId="3" borderId="43"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hidden="1"/>
    </xf>
    <xf numFmtId="0" fontId="18" fillId="3" borderId="45" xfId="1" applyNumberFormat="1" applyFont="1" applyFill="1" applyBorder="1" applyAlignment="1" applyProtection="1">
      <alignment horizontal="center" vertical="center" wrapText="1"/>
      <protection hidden="1"/>
    </xf>
    <xf numFmtId="0" fontId="18" fillId="4" borderId="35" xfId="1" applyNumberFormat="1" applyFont="1" applyFill="1" applyBorder="1" applyAlignment="1" applyProtection="1">
      <alignment horizontal="right" vertical="center"/>
      <protection hidden="1"/>
    </xf>
    <xf numFmtId="0" fontId="18" fillId="4" borderId="36" xfId="1" applyNumberFormat="1" applyFont="1" applyFill="1" applyBorder="1" applyAlignment="1" applyProtection="1">
      <alignment horizontal="right" vertical="center"/>
      <protection hidden="1"/>
    </xf>
    <xf numFmtId="0" fontId="18" fillId="4" borderId="37" xfId="1" applyNumberFormat="1" applyFont="1" applyFill="1" applyBorder="1" applyAlignment="1" applyProtection="1">
      <alignment horizontal="right" vertical="center"/>
      <protection hidden="1"/>
    </xf>
    <xf numFmtId="0" fontId="18" fillId="3" borderId="234"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protection hidden="1"/>
    </xf>
    <xf numFmtId="0" fontId="18" fillId="3" borderId="141" xfId="1" applyNumberFormat="1" applyFont="1" applyFill="1" applyBorder="1" applyAlignment="1" applyProtection="1">
      <alignment horizontal="center" vertical="center"/>
      <protection hidden="1"/>
    </xf>
    <xf numFmtId="0" fontId="18" fillId="3" borderId="80"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locked="0" hidden="1"/>
    </xf>
    <xf numFmtId="0" fontId="18" fillId="0" borderId="232" xfId="1" applyNumberFormat="1" applyFont="1" applyBorder="1" applyAlignment="1" applyProtection="1">
      <alignment horizontal="center" vertical="center" wrapText="1"/>
      <protection hidden="1"/>
    </xf>
    <xf numFmtId="0" fontId="18" fillId="0" borderId="233" xfId="1" applyNumberFormat="1" applyFont="1" applyBorder="1" applyAlignment="1" applyProtection="1">
      <alignment horizontal="center" vertical="center" wrapText="1"/>
      <protection hidden="1"/>
    </xf>
    <xf numFmtId="38" fontId="18" fillId="3" borderId="45" xfId="2" applyFont="1" applyFill="1" applyBorder="1" applyAlignment="1" applyProtection="1">
      <alignment horizontal="center" vertical="center"/>
      <protection locked="0" hidden="1"/>
    </xf>
    <xf numFmtId="38" fontId="18" fillId="3" borderId="46" xfId="2" applyFont="1" applyFill="1" applyBorder="1" applyAlignment="1" applyProtection="1">
      <alignment horizontal="center" vertical="center"/>
      <protection locked="0" hidden="1"/>
    </xf>
    <xf numFmtId="0" fontId="18" fillId="0" borderId="35" xfId="8" applyNumberFormat="1" applyFont="1" applyBorder="1" applyAlignment="1" applyProtection="1">
      <alignment horizontal="center" vertical="center"/>
      <protection hidden="1"/>
    </xf>
    <xf numFmtId="0" fontId="18" fillId="0" borderId="36" xfId="8" applyNumberFormat="1" applyFont="1" applyBorder="1" applyAlignment="1" applyProtection="1">
      <alignment horizontal="center" vertical="center"/>
      <protection hidden="1"/>
    </xf>
    <xf numFmtId="0" fontId="18" fillId="0" borderId="37"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hidden="1"/>
    </xf>
    <xf numFmtId="0" fontId="18" fillId="3" borderId="36"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3" borderId="57" xfId="8" applyNumberFormat="1" applyFont="1" applyFill="1" applyBorder="1" applyAlignment="1" applyProtection="1">
      <alignment horizontal="center" vertical="center" shrinkToFit="1"/>
      <protection locked="0" hidden="1"/>
    </xf>
    <xf numFmtId="0" fontId="18" fillId="3" borderId="49" xfId="8" applyNumberFormat="1" applyFont="1" applyFill="1" applyBorder="1" applyAlignment="1" applyProtection="1">
      <alignment horizontal="center" vertical="center" shrinkToFit="1"/>
      <protection locked="0" hidden="1"/>
    </xf>
    <xf numFmtId="0" fontId="18" fillId="3" borderId="48"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center" vertical="center" shrinkToFit="1"/>
      <protection hidden="1"/>
    </xf>
    <xf numFmtId="0" fontId="18" fillId="3" borderId="56"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left" vertical="center" shrinkToFit="1"/>
      <protection hidden="1"/>
    </xf>
    <xf numFmtId="0" fontId="18" fillId="3" borderId="48" xfId="8" applyNumberFormat="1" applyFont="1" applyFill="1" applyBorder="1" applyAlignment="1" applyProtection="1">
      <alignment horizontal="left" vertical="center" shrinkToFit="1"/>
      <protection locked="0" hidden="1"/>
    </xf>
    <xf numFmtId="0" fontId="18" fillId="3" borderId="49" xfId="8" applyNumberFormat="1" applyFont="1" applyFill="1" applyBorder="1" applyAlignment="1" applyProtection="1">
      <alignment horizontal="left" vertical="center" shrinkToFit="1"/>
      <protection locked="0" hidden="1"/>
    </xf>
    <xf numFmtId="0" fontId="18" fillId="3" borderId="58" xfId="8" applyNumberFormat="1" applyFont="1" applyFill="1" applyBorder="1" applyAlignment="1" applyProtection="1">
      <alignment horizontal="left" vertical="center" shrinkToFit="1"/>
      <protection locked="0" hidden="1"/>
    </xf>
    <xf numFmtId="0" fontId="18" fillId="0" borderId="55" xfId="8" applyNumberFormat="1" applyFont="1" applyBorder="1" applyAlignment="1" applyProtection="1">
      <alignment horizontal="center" vertical="center"/>
      <protection hidden="1"/>
    </xf>
    <xf numFmtId="0" fontId="18" fillId="0" borderId="46" xfId="8" applyNumberFormat="1" applyFont="1" applyBorder="1" applyAlignment="1" applyProtection="1">
      <alignment horizontal="center" vertical="center"/>
      <protection hidden="1"/>
    </xf>
    <xf numFmtId="0" fontId="18" fillId="0" borderId="47" xfId="8" applyNumberFormat="1" applyFont="1" applyBorder="1" applyAlignment="1" applyProtection="1">
      <alignment horizontal="center" vertical="center"/>
      <protection hidden="1"/>
    </xf>
    <xf numFmtId="0" fontId="18" fillId="0" borderId="45" xfId="8" applyNumberFormat="1" applyFont="1" applyBorder="1" applyAlignment="1" applyProtection="1">
      <alignment horizontal="center" vertical="center"/>
      <protection hidden="1"/>
    </xf>
    <xf numFmtId="0" fontId="18" fillId="3" borderId="17" xfId="8" applyNumberFormat="1" applyFont="1" applyFill="1" applyBorder="1" applyAlignment="1" applyProtection="1">
      <alignment horizontal="center" vertical="center" shrinkToFit="1"/>
      <protection locked="0" hidden="1"/>
    </xf>
    <xf numFmtId="0" fontId="18" fillId="3" borderId="0" xfId="8" applyNumberFormat="1" applyFont="1" applyFill="1" applyAlignment="1" applyProtection="1">
      <alignment horizontal="center" vertical="center" shrinkToFit="1"/>
      <protection locked="0" hidden="1"/>
    </xf>
    <xf numFmtId="0" fontId="18" fillId="3" borderId="3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center" vertical="center" shrinkToFit="1"/>
      <protection hidden="1"/>
    </xf>
    <xf numFmtId="0" fontId="18" fillId="3" borderId="1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left" vertical="center" shrinkToFit="1"/>
      <protection hidden="1"/>
    </xf>
    <xf numFmtId="0" fontId="18" fillId="3" borderId="38" xfId="8" applyNumberFormat="1" applyFont="1" applyFill="1" applyBorder="1" applyAlignment="1" applyProtection="1">
      <alignment horizontal="left" vertical="center" shrinkToFit="1"/>
      <protection locked="0" hidden="1"/>
    </xf>
    <xf numFmtId="0" fontId="18" fillId="3" borderId="0" xfId="8" applyNumberFormat="1" applyFont="1" applyFill="1" applyAlignment="1" applyProtection="1">
      <alignment horizontal="left" vertical="center" shrinkToFit="1"/>
      <protection locked="0" hidden="1"/>
    </xf>
    <xf numFmtId="0" fontId="18" fillId="3" borderId="33" xfId="8" applyNumberFormat="1" applyFont="1" applyFill="1" applyBorder="1" applyAlignment="1" applyProtection="1">
      <alignment horizontal="left" vertical="center" shrinkToFit="1"/>
      <protection locked="0" hidden="1"/>
    </xf>
    <xf numFmtId="0" fontId="18" fillId="0" borderId="52"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locked="0" hidden="1"/>
    </xf>
    <xf numFmtId="0" fontId="18" fillId="3" borderId="36" xfId="8" applyNumberFormat="1" applyFont="1" applyFill="1" applyBorder="1" applyAlignment="1" applyProtection="1">
      <alignment horizontal="center" vertical="center"/>
      <protection locked="0" hidden="1"/>
    </xf>
    <xf numFmtId="0" fontId="18" fillId="0" borderId="53" xfId="8" applyNumberFormat="1" applyFont="1" applyBorder="1" applyAlignment="1" applyProtection="1">
      <alignment horizontal="center" vertical="center"/>
      <protection hidden="1"/>
    </xf>
    <xf numFmtId="0" fontId="18" fillId="0" borderId="3" xfId="8" applyNumberFormat="1" applyFont="1" applyBorder="1" applyAlignment="1" applyProtection="1">
      <alignment horizontal="center" vertical="center"/>
      <protection hidden="1"/>
    </xf>
    <xf numFmtId="0" fontId="18" fillId="0" borderId="4" xfId="8" applyNumberFormat="1" applyFont="1" applyBorder="1" applyAlignment="1" applyProtection="1">
      <alignment horizontal="center" vertical="center"/>
      <protection hidden="1"/>
    </xf>
    <xf numFmtId="0" fontId="18" fillId="0" borderId="64" xfId="8" applyNumberFormat="1" applyFont="1" applyBorder="1" applyAlignment="1" applyProtection="1">
      <alignment horizontal="center" vertical="center"/>
      <protection hidden="1"/>
    </xf>
    <xf numFmtId="0" fontId="18" fillId="0" borderId="7" xfId="8" applyNumberFormat="1" applyFont="1" applyBorder="1" applyAlignment="1" applyProtection="1">
      <alignment horizontal="center" vertical="center"/>
      <protection hidden="1"/>
    </xf>
    <xf numFmtId="0" fontId="18" fillId="0" borderId="8" xfId="8" applyNumberFormat="1" applyFont="1" applyBorder="1" applyAlignment="1" applyProtection="1">
      <alignment horizontal="center" vertical="center"/>
      <protection hidden="1"/>
    </xf>
    <xf numFmtId="0" fontId="18" fillId="3" borderId="3" xfId="8" applyNumberFormat="1" applyFont="1" applyFill="1" applyBorder="1" applyAlignment="1" applyProtection="1">
      <alignment horizontal="left" vertical="center" wrapText="1"/>
      <protection locked="0" hidden="1"/>
    </xf>
    <xf numFmtId="0" fontId="18" fillId="3" borderId="54" xfId="8" applyNumberFormat="1" applyFont="1" applyFill="1" applyBorder="1" applyAlignment="1" applyProtection="1">
      <alignment horizontal="left" vertical="center" wrapText="1"/>
      <protection locked="0" hidden="1"/>
    </xf>
    <xf numFmtId="0" fontId="18" fillId="3" borderId="7" xfId="8" applyNumberFormat="1" applyFont="1" applyFill="1" applyBorder="1" applyAlignment="1" applyProtection="1">
      <alignment horizontal="left" vertical="center" wrapText="1"/>
      <protection locked="0" hidden="1"/>
    </xf>
    <xf numFmtId="0" fontId="18" fillId="3" borderId="42" xfId="8" applyNumberFormat="1" applyFont="1" applyFill="1" applyBorder="1" applyAlignment="1" applyProtection="1">
      <alignment horizontal="left" vertical="center" wrapText="1"/>
      <protection locked="0" hidden="1"/>
    </xf>
    <xf numFmtId="0" fontId="18" fillId="0" borderId="10" xfId="8" applyNumberFormat="1" applyFont="1" applyBorder="1" applyAlignment="1" applyProtection="1">
      <alignment horizontal="center" vertical="center"/>
      <protection hidden="1"/>
    </xf>
    <xf numFmtId="0" fontId="18" fillId="0" borderId="11" xfId="8" applyNumberFormat="1" applyFont="1" applyBorder="1" applyAlignment="1" applyProtection="1">
      <alignment horizontal="center" vertical="center"/>
      <protection hidden="1"/>
    </xf>
    <xf numFmtId="0" fontId="18" fillId="0" borderId="12" xfId="8" applyNumberFormat="1" applyFont="1" applyBorder="1" applyAlignment="1" applyProtection="1">
      <alignment horizontal="center" vertical="center"/>
      <protection hidden="1"/>
    </xf>
    <xf numFmtId="0" fontId="18" fillId="3" borderId="11" xfId="8" applyNumberFormat="1" applyFont="1" applyFill="1" applyBorder="1" applyAlignment="1" applyProtection="1">
      <alignment horizontal="left" vertical="center" wrapText="1"/>
      <protection locked="0" hidden="1"/>
    </xf>
    <xf numFmtId="0" fontId="18" fillId="3" borderId="16" xfId="8" applyNumberFormat="1" applyFont="1" applyFill="1" applyBorder="1" applyAlignment="1" applyProtection="1">
      <alignment horizontal="left" vertical="center" wrapText="1"/>
      <protection locked="0" hidden="1"/>
    </xf>
    <xf numFmtId="0" fontId="18" fillId="0" borderId="24" xfId="8" applyNumberFormat="1" applyFont="1" applyBorder="1" applyAlignment="1" applyProtection="1">
      <alignment horizontal="center" vertical="center" wrapText="1" justifyLastLine="1"/>
      <protection hidden="1"/>
    </xf>
    <xf numFmtId="0" fontId="18" fillId="0" borderId="25" xfId="8" applyNumberFormat="1" applyFont="1" applyBorder="1" applyAlignment="1" applyProtection="1">
      <alignment horizontal="center" vertical="center" wrapText="1" justifyLastLine="1"/>
      <protection hidden="1"/>
    </xf>
    <xf numFmtId="0" fontId="18" fillId="0" borderId="26" xfId="8" applyNumberFormat="1" applyFont="1" applyBorder="1" applyAlignment="1" applyProtection="1">
      <alignment horizontal="center" vertical="center" wrapText="1" justifyLastLine="1"/>
      <protection hidden="1"/>
    </xf>
    <xf numFmtId="0" fontId="18" fillId="0" borderId="34" xfId="8" applyNumberFormat="1" applyFont="1" applyBorder="1" applyAlignment="1" applyProtection="1">
      <alignment horizontal="center" vertical="center" wrapText="1" justifyLastLine="1"/>
      <protection hidden="1"/>
    </xf>
    <xf numFmtId="0" fontId="18" fillId="0" borderId="9" xfId="8" applyNumberFormat="1" applyFont="1" applyBorder="1" applyAlignment="1" applyProtection="1">
      <alignment horizontal="center" vertical="center" wrapText="1" justifyLastLine="1"/>
      <protection hidden="1"/>
    </xf>
    <xf numFmtId="0" fontId="18" fillId="0" borderId="35" xfId="8" applyNumberFormat="1" applyFont="1" applyBorder="1" applyAlignment="1" applyProtection="1">
      <alignment horizontal="center" vertical="center" wrapText="1" justifyLastLine="1"/>
      <protection hidden="1"/>
    </xf>
    <xf numFmtId="0" fontId="18" fillId="0" borderId="28" xfId="8" applyNumberFormat="1" applyFont="1" applyBorder="1" applyAlignment="1" applyProtection="1">
      <alignment horizontal="center" vertical="center" wrapText="1" justifyLastLine="1"/>
      <protection hidden="1"/>
    </xf>
    <xf numFmtId="0" fontId="18" fillId="0" borderId="37" xfId="8" applyNumberFormat="1" applyFont="1" applyBorder="1" applyAlignment="1" applyProtection="1">
      <alignment horizontal="center" vertical="center" wrapText="1" justifyLastLine="1"/>
      <protection hidden="1"/>
    </xf>
    <xf numFmtId="0" fontId="18" fillId="0" borderId="67" xfId="8" applyNumberFormat="1" applyFont="1" applyBorder="1" applyAlignment="1" applyProtection="1">
      <alignment horizontal="center" vertical="center" wrapText="1" justifyLastLine="1"/>
      <protection hidden="1"/>
    </xf>
    <xf numFmtId="0" fontId="18" fillId="0" borderId="68" xfId="8" applyNumberFormat="1" applyFont="1" applyBorder="1" applyAlignment="1" applyProtection="1">
      <alignment horizontal="center" vertical="center" wrapText="1" justifyLastLine="1"/>
      <protection hidden="1"/>
    </xf>
    <xf numFmtId="0" fontId="18" fillId="3" borderId="13" xfId="1" applyNumberFormat="1" applyFont="1" applyFill="1" applyBorder="1" applyAlignment="1" applyProtection="1">
      <alignment horizontal="left" vertical="center" wrapText="1"/>
      <protection locked="0" hidden="1"/>
    </xf>
    <xf numFmtId="0" fontId="18" fillId="3" borderId="11" xfId="1" applyNumberFormat="1" applyFont="1" applyFill="1" applyBorder="1" applyAlignment="1" applyProtection="1">
      <alignment horizontal="left" vertical="center" wrapText="1"/>
      <protection locked="0" hidden="1"/>
    </xf>
    <xf numFmtId="0" fontId="18" fillId="3" borderId="16" xfId="1" applyNumberFormat="1" applyFont="1" applyFill="1" applyBorder="1" applyAlignment="1" applyProtection="1">
      <alignment horizontal="left" vertical="center" wrapText="1"/>
      <protection locked="0" hidden="1"/>
    </xf>
    <xf numFmtId="0" fontId="18" fillId="3" borderId="38" xfId="1" applyNumberFormat="1" applyFont="1" applyFill="1" applyBorder="1" applyAlignment="1" applyProtection="1">
      <alignment horizontal="left" vertical="center" wrapText="1"/>
      <protection locked="0" hidden="1"/>
    </xf>
    <xf numFmtId="0" fontId="18" fillId="3" borderId="48" xfId="1" applyNumberFormat="1" applyFont="1" applyFill="1" applyBorder="1" applyAlignment="1" applyProtection="1">
      <alignment horizontal="left" vertical="center" wrapText="1"/>
      <protection locked="0" hidden="1"/>
    </xf>
    <xf numFmtId="0" fontId="18" fillId="0" borderId="35" xfId="1" applyNumberFormat="1" applyFont="1" applyBorder="1" applyAlignment="1" applyProtection="1">
      <alignment horizontal="left" vertical="center"/>
      <protection hidden="1"/>
    </xf>
    <xf numFmtId="0" fontId="18" fillId="0" borderId="37"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center" vertical="center" shrinkToFit="1"/>
      <protection locked="0" hidden="1"/>
    </xf>
    <xf numFmtId="0" fontId="18" fillId="0" borderId="36" xfId="1" applyNumberFormat="1" applyFont="1" applyBorder="1" applyAlignment="1" applyProtection="1">
      <alignment horizontal="center" vertical="center" shrinkToFit="1"/>
      <protection locked="0" hidden="1"/>
    </xf>
    <xf numFmtId="0" fontId="18" fillId="0" borderId="41" xfId="1" applyNumberFormat="1" applyFont="1" applyBorder="1" applyAlignment="1" applyProtection="1">
      <alignment horizontal="center" vertical="center" shrinkToFit="1"/>
      <protection locked="0" hidden="1"/>
    </xf>
    <xf numFmtId="0" fontId="18" fillId="0" borderId="2" xfId="1" applyNumberFormat="1" applyFont="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locked="0" hidden="1"/>
    </xf>
    <xf numFmtId="0" fontId="18" fillId="0" borderId="35" xfId="1" applyNumberFormat="1" applyFont="1" applyBorder="1" applyAlignment="1" applyProtection="1">
      <alignment horizontal="center" vertical="center"/>
      <protection locked="0" hidden="1"/>
    </xf>
    <xf numFmtId="0" fontId="18" fillId="0" borderId="36" xfId="1" applyNumberFormat="1" applyFont="1" applyBorder="1" applyAlignment="1" applyProtection="1">
      <alignment horizontal="center" vertical="center"/>
      <protection locked="0" hidden="1"/>
    </xf>
    <xf numFmtId="0" fontId="18" fillId="0" borderId="41" xfId="1" applyNumberFormat="1" applyFont="1" applyBorder="1" applyAlignment="1" applyProtection="1">
      <alignment horizontal="center"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0" borderId="2" xfId="1" applyNumberFormat="1" applyFont="1" applyBorder="1" applyAlignment="1" applyProtection="1">
      <alignment horizontal="left" vertical="center"/>
      <protection hidden="1"/>
    </xf>
    <xf numFmtId="0" fontId="18" fillId="0" borderId="3" xfId="1" applyNumberFormat="1" applyFont="1" applyBorder="1" applyAlignment="1" applyProtection="1">
      <alignment horizontal="left" vertical="center"/>
      <protection hidden="1"/>
    </xf>
    <xf numFmtId="0" fontId="18" fillId="0" borderId="4"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left" vertical="center"/>
      <protection locked="0" hidden="1"/>
    </xf>
    <xf numFmtId="0" fontId="18" fillId="0" borderId="36" xfId="1" applyNumberFormat="1" applyFont="1" applyBorder="1" applyAlignment="1" applyProtection="1">
      <alignment horizontal="left" vertical="center"/>
      <protection locked="0" hidden="1"/>
    </xf>
    <xf numFmtId="0" fontId="18" fillId="0" borderId="41" xfId="1" applyNumberFormat="1" applyFont="1" applyBorder="1" applyAlignment="1" applyProtection="1">
      <alignment horizontal="lef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0" borderId="52" xfId="1" applyNumberFormat="1" applyFont="1" applyBorder="1" applyAlignment="1" applyProtection="1">
      <alignment horizontal="left" vertical="center"/>
      <protection hidden="1"/>
    </xf>
    <xf numFmtId="38" fontId="18" fillId="3" borderId="2" xfId="2" quotePrefix="1" applyFont="1" applyFill="1" applyBorder="1" applyAlignment="1" applyProtection="1">
      <alignment horizontal="center" vertical="center"/>
      <protection hidden="1"/>
    </xf>
    <xf numFmtId="0" fontId="18" fillId="0" borderId="53" xfId="1" applyNumberFormat="1" applyFont="1" applyBorder="1" applyAlignment="1" applyProtection="1">
      <alignment horizontal="left" vertical="center"/>
      <protection hidden="1"/>
    </xf>
    <xf numFmtId="0" fontId="18" fillId="4" borderId="45" xfId="1" applyNumberFormat="1" applyFont="1" applyFill="1" applyBorder="1" applyAlignment="1" applyProtection="1">
      <alignment horizontal="center" vertical="center"/>
      <protection hidden="1"/>
    </xf>
    <xf numFmtId="0" fontId="18" fillId="4" borderId="46" xfId="1" applyNumberFormat="1" applyFont="1" applyFill="1" applyBorder="1" applyAlignment="1" applyProtection="1">
      <alignment horizontal="center" vertical="center"/>
      <protection hidden="1"/>
    </xf>
    <xf numFmtId="0" fontId="18" fillId="4" borderId="47" xfId="1" applyNumberFormat="1" applyFont="1" applyFill="1" applyBorder="1" applyAlignment="1" applyProtection="1">
      <alignment horizontal="center" vertical="center"/>
      <protection hidden="1"/>
    </xf>
    <xf numFmtId="0" fontId="18" fillId="4" borderId="53"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18" fillId="4" borderId="18" xfId="1" applyNumberFormat="1" applyFont="1" applyFill="1" applyBorder="1" applyAlignment="1" applyProtection="1">
      <alignment horizontal="center" vertical="center"/>
      <protection hidden="1"/>
    </xf>
    <xf numFmtId="0" fontId="18" fillId="4" borderId="64" xfId="1" applyNumberFormat="1" applyFont="1" applyFill="1" applyBorder="1" applyAlignment="1" applyProtection="1">
      <alignment horizontal="center" vertical="center"/>
      <protection hidden="1"/>
    </xf>
    <xf numFmtId="0" fontId="18" fillId="4" borderId="7" xfId="1" applyNumberFormat="1" applyFont="1" applyFill="1" applyBorder="1" applyAlignment="1" applyProtection="1">
      <alignment horizontal="center" vertical="center"/>
      <protection hidden="1"/>
    </xf>
    <xf numFmtId="0" fontId="18" fillId="4" borderId="8" xfId="1" applyNumberFormat="1" applyFont="1" applyFill="1" applyBorder="1" applyAlignment="1" applyProtection="1">
      <alignment horizontal="center" vertical="center"/>
      <protection hidden="1"/>
    </xf>
    <xf numFmtId="0" fontId="18" fillId="4" borderId="38" xfId="1" applyNumberFormat="1" applyFont="1" applyFill="1" applyBorder="1" applyAlignment="1" applyProtection="1">
      <alignment horizontal="center" vertical="center"/>
      <protection hidden="1"/>
    </xf>
    <xf numFmtId="0" fontId="18" fillId="4" borderId="6"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left" vertical="center"/>
      <protection hidden="1"/>
    </xf>
    <xf numFmtId="0" fontId="18" fillId="4" borderId="54" xfId="1" applyNumberFormat="1" applyFont="1" applyFill="1" applyBorder="1" applyAlignment="1" applyProtection="1">
      <alignment horizontal="center" vertical="center"/>
      <protection hidden="1"/>
    </xf>
    <xf numFmtId="0" fontId="18" fillId="4" borderId="33" xfId="1" applyNumberFormat="1" applyFont="1" applyFill="1" applyBorder="1" applyAlignment="1" applyProtection="1">
      <alignment horizontal="center" vertical="center"/>
      <protection hidden="1"/>
    </xf>
    <xf numFmtId="0" fontId="18" fillId="4" borderId="42"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protection hidden="1"/>
    </xf>
    <xf numFmtId="0" fontId="18" fillId="4" borderId="64" xfId="1" applyNumberFormat="1" applyFont="1" applyFill="1" applyBorder="1" applyAlignment="1" applyProtection="1">
      <alignment horizontal="center"/>
      <protection hidden="1"/>
    </xf>
    <xf numFmtId="0" fontId="18" fillId="4" borderId="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wrapText="1" shrinkToFit="1"/>
      <protection hidden="1"/>
    </xf>
    <xf numFmtId="0" fontId="18" fillId="4" borderId="0" xfId="1" applyNumberFormat="1" applyFont="1" applyFill="1" applyAlignment="1" applyProtection="1">
      <alignment horizontal="center" shrinkToFit="1"/>
      <protection hidden="1"/>
    </xf>
    <xf numFmtId="0" fontId="18" fillId="4" borderId="7" xfId="1" applyNumberFormat="1" applyFont="1" applyFill="1" applyBorder="1" applyAlignment="1" applyProtection="1">
      <alignment horizontal="center" shrinkToFit="1"/>
      <protection hidden="1"/>
    </xf>
    <xf numFmtId="0" fontId="18" fillId="4" borderId="0" xfId="1" applyNumberFormat="1" applyFont="1" applyFill="1" applyAlignment="1" applyProtection="1">
      <alignment horizontal="center" wrapText="1"/>
      <protection hidden="1"/>
    </xf>
    <xf numFmtId="0" fontId="18" fillId="4" borderId="33" xfId="1" applyNumberFormat="1" applyFont="1" applyFill="1" applyBorder="1" applyAlignment="1" applyProtection="1">
      <alignment horizontal="center"/>
      <protection hidden="1"/>
    </xf>
    <xf numFmtId="0" fontId="18" fillId="3" borderId="2" xfId="1" applyNumberFormat="1" applyFont="1" applyFill="1" applyBorder="1" applyAlignment="1" applyProtection="1">
      <alignment horizontal="left" vertical="center" wrapText="1"/>
      <protection locked="0" hidden="1"/>
    </xf>
    <xf numFmtId="0" fontId="18" fillId="3" borderId="46" xfId="1" applyNumberFormat="1" applyFont="1" applyFill="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wrapText="1"/>
      <protection locked="0" hidden="1"/>
    </xf>
    <xf numFmtId="0" fontId="56" fillId="3" borderId="9" xfId="1" applyNumberFormat="1" applyFont="1" applyFill="1" applyBorder="1" applyAlignment="1" applyProtection="1">
      <alignment horizontal="center" vertical="center" wrapText="1"/>
      <protection hidden="1"/>
    </xf>
    <xf numFmtId="0" fontId="56" fillId="3" borderId="68" xfId="1" applyNumberFormat="1" applyFont="1" applyFill="1" applyBorder="1" applyAlignment="1" applyProtection="1">
      <alignment horizontal="center" vertical="center" wrapText="1"/>
      <protection hidden="1"/>
    </xf>
    <xf numFmtId="0" fontId="56" fillId="3" borderId="44" xfId="1" applyNumberFormat="1" applyFont="1" applyFill="1" applyBorder="1" applyAlignment="1" applyProtection="1">
      <alignment horizontal="center" vertical="center" wrapText="1"/>
      <protection hidden="1"/>
    </xf>
    <xf numFmtId="0" fontId="56" fillId="3" borderId="77"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left" vertical="center"/>
      <protection hidden="1"/>
    </xf>
    <xf numFmtId="38" fontId="18" fillId="3" borderId="9" xfId="2" applyFont="1" applyFill="1" applyBorder="1" applyAlignment="1" applyProtection="1">
      <alignment horizontal="center" vertical="center"/>
      <protection hidden="1"/>
    </xf>
    <xf numFmtId="38" fontId="18" fillId="3" borderId="44" xfId="2" applyFont="1" applyFill="1" applyBorder="1" applyAlignment="1" applyProtection="1">
      <alignment horizontal="center" vertical="center"/>
      <protection hidden="1"/>
    </xf>
    <xf numFmtId="38" fontId="18" fillId="0" borderId="9" xfId="2" applyFont="1" applyBorder="1" applyAlignment="1" applyProtection="1">
      <alignment horizontal="center" vertical="center"/>
      <protection hidden="1"/>
    </xf>
    <xf numFmtId="38" fontId="18" fillId="0" borderId="44" xfId="2" applyFont="1" applyBorder="1" applyAlignment="1" applyProtection="1">
      <alignment horizontal="center" vertical="center"/>
      <protection hidden="1"/>
    </xf>
    <xf numFmtId="0" fontId="18" fillId="3" borderId="2"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3" borderId="48" xfId="1" applyNumberFormat="1" applyFont="1" applyFill="1" applyBorder="1" applyAlignment="1" applyProtection="1">
      <alignment horizontal="left" vertical="center"/>
      <protection hidden="1"/>
    </xf>
    <xf numFmtId="0" fontId="18" fillId="3" borderId="56" xfId="1" applyNumberFormat="1" applyFont="1" applyFill="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protection hidden="1"/>
    </xf>
    <xf numFmtId="0" fontId="18" fillId="3" borderId="9" xfId="1" applyNumberFormat="1" applyFont="1" applyFill="1" applyBorder="1" applyAlignment="1" applyProtection="1">
      <alignment horizontal="left" vertical="center"/>
      <protection hidden="1"/>
    </xf>
    <xf numFmtId="0" fontId="18" fillId="3" borderId="43" xfId="1" applyNumberFormat="1" applyFont="1" applyFill="1" applyBorder="1" applyAlignment="1" applyProtection="1">
      <alignment horizontal="left" vertical="center"/>
      <protection hidden="1"/>
    </xf>
    <xf numFmtId="0" fontId="18" fillId="3" borderId="44" xfId="1" applyNumberFormat="1" applyFont="1" applyFill="1" applyBorder="1" applyAlignment="1" applyProtection="1">
      <alignment horizontal="left" vertical="center"/>
      <protection hidden="1"/>
    </xf>
    <xf numFmtId="0" fontId="18" fillId="3" borderId="6" xfId="1" applyNumberFormat="1" applyFont="1" applyFill="1" applyBorder="1" applyAlignment="1" applyProtection="1">
      <alignment horizontal="left" vertical="center"/>
      <protection hidden="1"/>
    </xf>
    <xf numFmtId="0" fontId="18" fillId="3" borderId="8" xfId="1" applyNumberFormat="1" applyFont="1" applyFill="1" applyBorder="1" applyAlignment="1" applyProtection="1">
      <alignment horizontal="left" vertical="center"/>
      <protection hidden="1"/>
    </xf>
    <xf numFmtId="0" fontId="18" fillId="3" borderId="7" xfId="1" applyNumberFormat="1" applyFont="1" applyFill="1" applyBorder="1" applyAlignment="1" applyProtection="1">
      <alignment horizontal="left" vertical="center"/>
      <protection hidden="1"/>
    </xf>
    <xf numFmtId="0" fontId="18" fillId="0" borderId="6" xfId="1" applyNumberFormat="1" applyFont="1" applyBorder="1" applyAlignment="1" applyProtection="1">
      <alignment horizontal="right" vertical="center"/>
      <protection hidden="1"/>
    </xf>
    <xf numFmtId="0" fontId="18" fillId="0" borderId="8" xfId="1" applyNumberFormat="1" applyFont="1" applyBorder="1" applyAlignment="1" applyProtection="1">
      <alignment horizontal="right" vertical="center"/>
      <protection hidden="1"/>
    </xf>
    <xf numFmtId="0" fontId="56" fillId="0" borderId="25" xfId="1" applyNumberFormat="1" applyFont="1" applyBorder="1" applyAlignment="1" applyProtection="1">
      <alignment horizontal="center" vertical="center"/>
      <protection hidden="1"/>
    </xf>
    <xf numFmtId="0" fontId="56" fillId="0" borderId="67" xfId="1" applyNumberFormat="1" applyFont="1" applyBorder="1" applyAlignment="1" applyProtection="1">
      <alignment horizontal="center" vertical="center"/>
      <protection hidden="1"/>
    </xf>
    <xf numFmtId="0" fontId="56" fillId="0" borderId="9" xfId="1" applyNumberFormat="1" applyFont="1" applyBorder="1" applyAlignment="1" applyProtection="1">
      <alignment horizontal="center" vertical="center"/>
      <protection hidden="1"/>
    </xf>
    <xf numFmtId="0" fontId="56" fillId="0" borderId="68" xfId="1" applyNumberFormat="1" applyFont="1" applyBorder="1" applyAlignment="1" applyProtection="1">
      <alignment horizontal="center" vertical="center"/>
      <protection hidden="1"/>
    </xf>
    <xf numFmtId="0" fontId="18" fillId="3" borderId="44" xfId="1" applyNumberFormat="1" applyFont="1" applyFill="1" applyBorder="1" applyAlignment="1" applyProtection="1">
      <alignment horizontal="center" vertical="center"/>
      <protection hidden="1"/>
    </xf>
    <xf numFmtId="0" fontId="56" fillId="3" borderId="9" xfId="1" applyNumberFormat="1" applyFont="1" applyFill="1" applyBorder="1" applyAlignment="1" applyProtection="1">
      <alignment horizontal="left" vertical="center" wrapText="1"/>
      <protection hidden="1"/>
    </xf>
    <xf numFmtId="0" fontId="56" fillId="3" borderId="68" xfId="1" applyNumberFormat="1" applyFont="1" applyFill="1" applyBorder="1" applyAlignment="1" applyProtection="1">
      <alignment horizontal="left" vertical="center" wrapText="1"/>
      <protection hidden="1"/>
    </xf>
    <xf numFmtId="0" fontId="56" fillId="3" borderId="44" xfId="1" applyNumberFormat="1" applyFont="1" applyFill="1" applyBorder="1" applyAlignment="1" applyProtection="1">
      <alignment horizontal="left" vertical="center" wrapText="1"/>
      <protection hidden="1"/>
    </xf>
    <xf numFmtId="0" fontId="56" fillId="3" borderId="77" xfId="1" applyNumberFormat="1" applyFont="1" applyFill="1" applyBorder="1" applyAlignment="1" applyProtection="1">
      <alignment horizontal="lef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45" xfId="1" applyNumberFormat="1" applyFont="1" applyFill="1" applyBorder="1" applyAlignment="1" applyProtection="1">
      <alignment horizontal="left" vertical="center"/>
      <protection hidden="1"/>
    </xf>
    <xf numFmtId="0" fontId="18" fillId="3" borderId="2" xfId="1" applyNumberFormat="1" applyFont="1" applyFill="1" applyBorder="1" applyAlignment="1" applyProtection="1">
      <alignment horizontal="left" vertical="center" wrapText="1"/>
      <protection hidden="1"/>
    </xf>
    <xf numFmtId="0" fontId="18" fillId="3" borderId="3" xfId="1" applyNumberFormat="1" applyFont="1" applyFill="1" applyBorder="1" applyAlignment="1" applyProtection="1">
      <alignment horizontal="left" vertical="center" wrapText="1"/>
      <protection hidden="1"/>
    </xf>
    <xf numFmtId="0" fontId="18" fillId="3" borderId="4" xfId="1" applyNumberFormat="1" applyFont="1" applyFill="1" applyBorder="1" applyAlignment="1" applyProtection="1">
      <alignment horizontal="left" vertical="center" wrapText="1"/>
      <protection hidden="1"/>
    </xf>
    <xf numFmtId="0" fontId="18" fillId="3" borderId="48" xfId="1" applyNumberFormat="1" applyFont="1" applyFill="1" applyBorder="1" applyAlignment="1" applyProtection="1">
      <alignment horizontal="left" vertical="center" wrapText="1"/>
      <protection hidden="1"/>
    </xf>
    <xf numFmtId="0" fontId="18" fillId="3" borderId="49"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left" vertical="center" wrapText="1"/>
      <protection hidden="1"/>
    </xf>
    <xf numFmtId="0" fontId="18" fillId="3" borderId="6" xfId="1" applyNumberFormat="1" applyFont="1" applyFill="1" applyBorder="1" applyAlignment="1" applyProtection="1">
      <alignment horizontal="left" vertical="center" wrapText="1"/>
      <protection hidden="1"/>
    </xf>
    <xf numFmtId="0" fontId="18" fillId="3" borderId="8" xfId="1" applyNumberFormat="1" applyFont="1" applyFill="1" applyBorder="1" applyAlignment="1" applyProtection="1">
      <alignment horizontal="left" vertical="center" wrapText="1"/>
      <protection hidden="1"/>
    </xf>
    <xf numFmtId="0" fontId="18" fillId="0" borderId="5" xfId="1" applyNumberFormat="1" applyFont="1" applyBorder="1" applyAlignment="1" applyProtection="1">
      <alignment horizontal="right" vertical="center"/>
      <protection hidden="1"/>
    </xf>
    <xf numFmtId="38" fontId="18" fillId="3" borderId="37" xfId="2" applyFont="1" applyFill="1" applyBorder="1" applyAlignment="1" applyProtection="1">
      <alignment horizontal="center" vertical="center"/>
      <protection hidden="1"/>
    </xf>
    <xf numFmtId="0" fontId="18" fillId="0" borderId="1"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shrinkToFit="1"/>
      <protection locked="0" hidden="1"/>
    </xf>
    <xf numFmtId="0" fontId="18" fillId="3" borderId="4" xfId="1" applyNumberFormat="1" applyFont="1" applyFill="1" applyBorder="1" applyAlignment="1" applyProtection="1">
      <alignment horizontal="center" vertical="center" shrinkToFit="1"/>
      <protection locked="0" hidden="1"/>
    </xf>
    <xf numFmtId="0" fontId="18" fillId="3" borderId="6" xfId="1" applyNumberFormat="1" applyFont="1" applyFill="1" applyBorder="1" applyAlignment="1" applyProtection="1">
      <alignment horizontal="center" vertical="center" shrinkToFit="1"/>
      <protection locked="0" hidden="1"/>
    </xf>
    <xf numFmtId="0" fontId="18" fillId="3" borderId="8"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shrinkToFit="1"/>
      <protection locked="0" hidden="1"/>
    </xf>
    <xf numFmtId="0" fontId="18" fillId="3" borderId="56" xfId="1" applyNumberFormat="1" applyFont="1" applyFill="1" applyBorder="1" applyAlignment="1" applyProtection="1">
      <alignment horizontal="center" vertical="center" shrinkToFit="1"/>
      <protection locked="0" hidden="1"/>
    </xf>
    <xf numFmtId="0" fontId="21" fillId="0" borderId="6" xfId="1" applyNumberFormat="1" applyFont="1" applyBorder="1" applyAlignment="1" applyProtection="1">
      <alignment horizontal="center" vertical="center"/>
      <protection hidden="1"/>
    </xf>
    <xf numFmtId="0" fontId="21" fillId="0" borderId="8" xfId="1" applyNumberFormat="1" applyFont="1" applyBorder="1" applyAlignment="1" applyProtection="1">
      <alignment horizontal="center" vertical="center"/>
      <protection hidden="1"/>
    </xf>
    <xf numFmtId="0" fontId="21" fillId="0" borderId="42" xfId="1" applyNumberFormat="1" applyFont="1" applyBorder="1" applyAlignment="1" applyProtection="1">
      <alignment horizontal="center" vertical="center"/>
      <protection hidden="1"/>
    </xf>
    <xf numFmtId="0" fontId="18" fillId="0" borderId="52" xfId="1" applyNumberFormat="1" applyFont="1" applyBorder="1" applyAlignment="1" applyProtection="1">
      <alignment horizontal="center" vertical="center" wrapText="1"/>
      <protection hidden="1"/>
    </xf>
    <xf numFmtId="0" fontId="18" fillId="0" borderId="238" xfId="1" applyNumberFormat="1" applyFont="1" applyBorder="1" applyAlignment="1" applyProtection="1">
      <alignment horizontal="center" vertical="center"/>
      <protection hidden="1"/>
    </xf>
    <xf numFmtId="0" fontId="18" fillId="0" borderId="239" xfId="1" applyNumberFormat="1" applyFont="1" applyBorder="1" applyAlignment="1" applyProtection="1">
      <alignment horizontal="center" vertical="center"/>
      <protection hidden="1"/>
    </xf>
    <xf numFmtId="0" fontId="18" fillId="0" borderId="240" xfId="1" applyNumberFormat="1" applyFont="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left" vertical="center"/>
      <protection hidden="1"/>
    </xf>
    <xf numFmtId="0" fontId="18" fillId="3" borderId="54"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left" vertical="center" wrapText="1"/>
      <protection hidden="1"/>
    </xf>
    <xf numFmtId="0" fontId="18" fillId="3" borderId="58" xfId="1" applyNumberFormat="1" applyFont="1" applyFill="1" applyBorder="1" applyAlignment="1" applyProtection="1">
      <alignment horizontal="left" vertical="center" wrapText="1"/>
      <protection hidden="1"/>
    </xf>
    <xf numFmtId="0" fontId="18" fillId="3" borderId="11" xfId="1" applyNumberFormat="1" applyFont="1" applyFill="1" applyBorder="1" applyAlignment="1" applyProtection="1">
      <alignment horizontal="center" vertical="center"/>
      <protection hidden="1"/>
    </xf>
    <xf numFmtId="0" fontId="18" fillId="4" borderId="57" xfId="1" applyNumberFormat="1" applyFont="1" applyFill="1" applyBorder="1" applyAlignment="1" applyProtection="1">
      <alignment horizontal="center" vertical="center"/>
      <protection hidden="1"/>
    </xf>
    <xf numFmtId="0" fontId="18" fillId="4" borderId="49" xfId="1" applyNumberFormat="1" applyFont="1" applyFill="1" applyBorder="1" applyAlignment="1" applyProtection="1">
      <alignment horizontal="center" vertical="center"/>
      <protection hidden="1"/>
    </xf>
    <xf numFmtId="0" fontId="18" fillId="3" borderId="37" xfId="1" applyNumberFormat="1" applyFont="1" applyFill="1" applyBorder="1" applyAlignment="1" applyProtection="1">
      <alignment horizontal="left" vertical="center" wrapText="1"/>
      <protection hidden="1"/>
    </xf>
    <xf numFmtId="0" fontId="18" fillId="3" borderId="47" xfId="1" applyNumberFormat="1" applyFont="1" applyFill="1" applyBorder="1" applyAlignment="1" applyProtection="1">
      <alignment horizontal="left" vertical="center" wrapText="1"/>
      <protection hidden="1"/>
    </xf>
    <xf numFmtId="0" fontId="18" fillId="0" borderId="24" xfId="1" applyNumberFormat="1" applyFont="1" applyBorder="1" applyAlignment="1" applyProtection="1">
      <alignment horizontal="left" vertical="center"/>
      <protection hidden="1"/>
    </xf>
    <xf numFmtId="0" fontId="18" fillId="0" borderId="25" xfId="1" applyNumberFormat="1" applyFont="1" applyBorder="1" applyAlignment="1" applyProtection="1">
      <alignment horizontal="left" vertical="center"/>
      <protection hidden="1"/>
    </xf>
    <xf numFmtId="0" fontId="18" fillId="0" borderId="28" xfId="1" applyNumberFormat="1" applyFont="1" applyBorder="1" applyAlignment="1" applyProtection="1">
      <alignment horizontal="left" vertical="center"/>
      <protection hidden="1"/>
    </xf>
    <xf numFmtId="0" fontId="18" fillId="0" borderId="67" xfId="1" applyNumberFormat="1" applyFont="1" applyBorder="1" applyAlignment="1" applyProtection="1">
      <alignment horizontal="left" vertical="center"/>
      <protection hidden="1"/>
    </xf>
    <xf numFmtId="0" fontId="18" fillId="0" borderId="5" xfId="1" applyNumberFormat="1" applyFont="1" applyBorder="1" applyAlignment="1" applyProtection="1">
      <alignment horizontal="left" vertical="center"/>
      <protection hidden="1"/>
    </xf>
    <xf numFmtId="0" fontId="18" fillId="0" borderId="76" xfId="1" applyNumberFormat="1" applyFont="1" applyBorder="1" applyAlignment="1" applyProtection="1">
      <alignment horizontal="left" vertical="center"/>
      <protection hidden="1"/>
    </xf>
    <xf numFmtId="0" fontId="18" fillId="0" borderId="23" xfId="1" applyNumberFormat="1" applyFont="1" applyBorder="1" applyAlignment="1" applyProtection="1">
      <alignment horizontal="center" vertical="center"/>
      <protection hidden="1"/>
    </xf>
    <xf numFmtId="0" fontId="18" fillId="0" borderId="29" xfId="1" applyNumberFormat="1" applyFont="1" applyBorder="1" applyAlignment="1" applyProtection="1">
      <alignment horizontal="center" vertical="center"/>
      <protection hidden="1"/>
    </xf>
    <xf numFmtId="0" fontId="18" fillId="0" borderId="19" xfId="1" applyNumberFormat="1" applyFont="1" applyBorder="1" applyAlignment="1" applyProtection="1">
      <alignment horizontal="center" vertical="center"/>
      <protection hidden="1"/>
    </xf>
    <xf numFmtId="0" fontId="18" fillId="3" borderId="30" xfId="1" applyNumberFormat="1" applyFont="1" applyFill="1" applyBorder="1" applyAlignment="1" applyProtection="1">
      <alignment horizontal="center" vertical="center"/>
      <protection hidden="1"/>
    </xf>
    <xf numFmtId="0" fontId="18" fillId="3" borderId="147" xfId="1" applyNumberFormat="1" applyFont="1" applyFill="1" applyBorder="1" applyAlignment="1" applyProtection="1">
      <alignment horizontal="center" vertical="center"/>
      <protection hidden="1"/>
    </xf>
    <xf numFmtId="0" fontId="18" fillId="0" borderId="30"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protection hidden="1"/>
    </xf>
    <xf numFmtId="0" fontId="18" fillId="0" borderId="241" xfId="1" applyNumberFormat="1" applyFont="1" applyBorder="1" applyAlignment="1" applyProtection="1">
      <alignment horizontal="center" vertical="center"/>
      <protection hidden="1"/>
    </xf>
    <xf numFmtId="0" fontId="18" fillId="3" borderId="10" xfId="1" applyNumberFormat="1" applyFont="1" applyFill="1" applyBorder="1" applyAlignment="1" applyProtection="1">
      <alignment horizontal="left" vertical="center" wrapText="1"/>
      <protection locked="0" hidden="1"/>
    </xf>
    <xf numFmtId="0" fontId="18" fillId="3" borderId="18" xfId="1" applyNumberFormat="1" applyFont="1" applyFill="1" applyBorder="1" applyAlignment="1" applyProtection="1">
      <alignment horizontal="left" vertical="center" wrapText="1"/>
      <protection locked="0" hidden="1"/>
    </xf>
    <xf numFmtId="0" fontId="20" fillId="0" borderId="10" xfId="1" applyNumberFormat="1" applyFont="1" applyBorder="1" applyAlignment="1" applyProtection="1">
      <alignment horizontal="left" vertical="center"/>
      <protection hidden="1"/>
    </xf>
    <xf numFmtId="0" fontId="20" fillId="0" borderId="11" xfId="1" applyNumberFormat="1" applyFont="1" applyBorder="1" applyAlignment="1" applyProtection="1">
      <alignment horizontal="left" vertical="center"/>
      <protection hidden="1"/>
    </xf>
    <xf numFmtId="0" fontId="20" fillId="0" borderId="12" xfId="1" applyNumberFormat="1" applyFont="1" applyBorder="1" applyAlignment="1" applyProtection="1">
      <alignment horizontal="left" vertical="center"/>
      <protection hidden="1"/>
    </xf>
    <xf numFmtId="0" fontId="20" fillId="0" borderId="57" xfId="1" applyNumberFormat="1" applyFont="1" applyBorder="1" applyAlignment="1" applyProtection="1">
      <alignment horizontal="left" vertical="center"/>
      <protection hidden="1"/>
    </xf>
    <xf numFmtId="0" fontId="20" fillId="0" borderId="49" xfId="1" applyNumberFormat="1" applyFont="1" applyBorder="1" applyAlignment="1" applyProtection="1">
      <alignment horizontal="left" vertical="center"/>
      <protection hidden="1"/>
    </xf>
    <xf numFmtId="0" fontId="20" fillId="0" borderId="56" xfId="1" applyNumberFormat="1" applyFont="1" applyBorder="1" applyAlignment="1" applyProtection="1">
      <alignment horizontal="left" vertical="center"/>
      <protection hidden="1"/>
    </xf>
    <xf numFmtId="0" fontId="46" fillId="0" borderId="27" xfId="1" applyNumberFormat="1" applyFont="1" applyBorder="1" applyAlignment="1" applyProtection="1">
      <alignment horizontal="center" vertical="center"/>
      <protection hidden="1"/>
    </xf>
    <xf numFmtId="0" fontId="46" fillId="0" borderId="61" xfId="1" applyNumberFormat="1" applyFont="1" applyBorder="1" applyAlignment="1" applyProtection="1">
      <alignment horizontal="center" vertical="center"/>
      <protection hidden="1"/>
    </xf>
    <xf numFmtId="0" fontId="18" fillId="3" borderId="4" xfId="1" applyNumberFormat="1" applyFont="1" applyFill="1" applyBorder="1" applyAlignment="1" applyProtection="1">
      <alignment horizontal="left" vertical="center" wrapText="1"/>
      <protection locked="0" hidden="1"/>
    </xf>
    <xf numFmtId="0" fontId="18" fillId="3" borderId="8" xfId="1" applyNumberFormat="1" applyFont="1" applyFill="1" applyBorder="1" applyAlignment="1" applyProtection="1">
      <alignment horizontal="left" vertical="center" wrapText="1"/>
      <protection locked="0" hidden="1"/>
    </xf>
    <xf numFmtId="0" fontId="18" fillId="3" borderId="3" xfId="4" applyNumberFormat="1" applyFont="1" applyFill="1" applyBorder="1" applyAlignment="1" applyProtection="1">
      <alignment horizontal="center" vertical="center"/>
      <protection hidden="1"/>
    </xf>
    <xf numFmtId="0" fontId="18" fillId="3" borderId="49" xfId="4" applyNumberFormat="1" applyFont="1" applyFill="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hidden="1"/>
    </xf>
    <xf numFmtId="0" fontId="18" fillId="0" borderId="49" xfId="4" applyNumberFormat="1" applyFont="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locked="0" hidden="1"/>
    </xf>
    <xf numFmtId="0" fontId="18" fillId="0" borderId="49" xfId="4" applyNumberFormat="1" applyFont="1" applyBorder="1" applyAlignment="1" applyProtection="1">
      <alignment horizontal="center" vertical="center"/>
      <protection locked="0" hidden="1"/>
    </xf>
    <xf numFmtId="0" fontId="18" fillId="0" borderId="53" xfId="4" applyNumberFormat="1" applyFont="1" applyBorder="1" applyAlignment="1" applyProtection="1">
      <alignment horizontal="center" vertical="center"/>
      <protection hidden="1"/>
    </xf>
    <xf numFmtId="0" fontId="18" fillId="0" borderId="4" xfId="4" applyNumberFormat="1" applyFont="1" applyBorder="1" applyAlignment="1" applyProtection="1">
      <alignment horizontal="center" vertical="center"/>
      <protection hidden="1"/>
    </xf>
    <xf numFmtId="0" fontId="18" fillId="0" borderId="57" xfId="4" applyNumberFormat="1" applyFont="1" applyBorder="1" applyAlignment="1" applyProtection="1">
      <alignment horizontal="center" vertical="center"/>
      <protection hidden="1"/>
    </xf>
    <xf numFmtId="0" fontId="18" fillId="0" borderId="56" xfId="4" applyNumberFormat="1" applyFont="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locked="0" hidden="1"/>
    </xf>
    <xf numFmtId="0" fontId="18" fillId="0" borderId="64" xfId="4" applyNumberFormat="1" applyFont="1" applyBorder="1" applyAlignment="1" applyProtection="1">
      <alignment horizontal="center" vertical="center"/>
      <protection hidden="1"/>
    </xf>
    <xf numFmtId="0" fontId="18" fillId="0" borderId="8" xfId="4" applyNumberFormat="1" applyFont="1" applyBorder="1" applyAlignment="1" applyProtection="1">
      <alignment horizontal="center" vertical="center"/>
      <protection hidden="1"/>
    </xf>
    <xf numFmtId="0" fontId="18" fillId="3" borderId="7" xfId="4" applyNumberFormat="1" applyFont="1" applyFill="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hidden="1"/>
    </xf>
    <xf numFmtId="0" fontId="18" fillId="0" borderId="24" xfId="4" applyNumberFormat="1" applyFont="1" applyBorder="1" applyAlignment="1" applyProtection="1">
      <alignment horizontal="center" vertical="center"/>
      <protection hidden="1"/>
    </xf>
    <xf numFmtId="0" fontId="18" fillId="0" borderId="25" xfId="4" applyNumberFormat="1" applyFont="1" applyBorder="1" applyAlignment="1" applyProtection="1">
      <alignment horizontal="center" vertical="center"/>
      <protection hidden="1"/>
    </xf>
    <xf numFmtId="0" fontId="18" fillId="0" borderId="34" xfId="4" applyNumberFormat="1" applyFont="1" applyBorder="1" applyAlignment="1" applyProtection="1">
      <alignment horizontal="center" vertical="center"/>
      <protection hidden="1"/>
    </xf>
    <xf numFmtId="0" fontId="18" fillId="0" borderId="9" xfId="4" applyNumberFormat="1" applyFont="1" applyBorder="1" applyAlignment="1" applyProtection="1">
      <alignment horizontal="center" vertical="center"/>
      <protection hidden="1"/>
    </xf>
    <xf numFmtId="0" fontId="18" fillId="0" borderId="13" xfId="4" applyNumberFormat="1" applyFont="1" applyBorder="1" applyAlignment="1" applyProtection="1">
      <alignment horizontal="center" vertical="center"/>
      <protection hidden="1"/>
    </xf>
    <xf numFmtId="0" fontId="18" fillId="0" borderId="11" xfId="4" applyNumberFormat="1" applyFont="1" applyBorder="1" applyAlignment="1" applyProtection="1">
      <alignment horizontal="center" vertical="center"/>
      <protection hidden="1"/>
    </xf>
    <xf numFmtId="0" fontId="18" fillId="0" borderId="6" xfId="4" applyNumberFormat="1" applyFont="1" applyBorder="1" applyAlignment="1" applyProtection="1">
      <alignment horizontal="center" vertical="center"/>
      <protection hidden="1"/>
    </xf>
    <xf numFmtId="0" fontId="18" fillId="4" borderId="10" xfId="1" applyNumberFormat="1" applyFont="1" applyFill="1" applyBorder="1" applyAlignment="1" applyProtection="1">
      <alignment horizontal="center" vertical="center"/>
      <protection hidden="1"/>
    </xf>
    <xf numFmtId="0" fontId="18" fillId="4" borderId="11" xfId="1" applyNumberFormat="1" applyFont="1" applyFill="1" applyBorder="1" applyAlignment="1" applyProtection="1">
      <alignment horizontal="center" vertical="center"/>
      <protection hidden="1"/>
    </xf>
    <xf numFmtId="0" fontId="18" fillId="4" borderId="16" xfId="1" applyNumberFormat="1" applyFont="1" applyFill="1" applyBorder="1" applyAlignment="1" applyProtection="1">
      <alignment horizontal="center" vertical="center"/>
      <protection hidden="1"/>
    </xf>
    <xf numFmtId="0" fontId="18" fillId="3" borderId="33" xfId="1" applyNumberFormat="1" applyFont="1" applyFill="1" applyBorder="1" applyAlignment="1" applyProtection="1">
      <alignment horizontal="center" vertical="center" wrapText="1"/>
      <protection hidden="1"/>
    </xf>
    <xf numFmtId="0" fontId="18" fillId="3" borderId="58" xfId="1" applyNumberFormat="1" applyFont="1" applyFill="1" applyBorder="1" applyAlignment="1" applyProtection="1">
      <alignment horizontal="center" vertical="center" wrapText="1"/>
      <protection hidden="1"/>
    </xf>
    <xf numFmtId="0" fontId="18" fillId="0" borderId="57"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left" vertical="center"/>
      <protection locked="0" hidden="1"/>
    </xf>
    <xf numFmtId="0" fontId="18" fillId="3" borderId="3" xfId="1" applyNumberFormat="1" applyFont="1" applyFill="1" applyBorder="1" applyAlignment="1" applyProtection="1">
      <alignment horizontal="left" vertical="center"/>
      <protection locked="0" hidden="1"/>
    </xf>
    <xf numFmtId="0" fontId="18" fillId="3" borderId="54" xfId="1" applyNumberFormat="1" applyFont="1" applyFill="1" applyBorder="1" applyAlignment="1" applyProtection="1">
      <alignment horizontal="left" vertical="center"/>
      <protection locked="0" hidden="1"/>
    </xf>
    <xf numFmtId="0" fontId="18" fillId="3" borderId="48" xfId="1" applyNumberFormat="1" applyFont="1" applyFill="1" applyBorder="1" applyAlignment="1" applyProtection="1">
      <alignment horizontal="left" vertical="center"/>
      <protection locked="0" hidden="1"/>
    </xf>
    <xf numFmtId="0" fontId="18" fillId="3" borderId="49" xfId="1" applyNumberFormat="1" applyFont="1" applyFill="1" applyBorder="1" applyAlignment="1" applyProtection="1">
      <alignment horizontal="left" vertical="center"/>
      <protection locked="0" hidden="1"/>
    </xf>
    <xf numFmtId="0" fontId="18" fillId="3" borderId="58" xfId="1" applyNumberFormat="1" applyFont="1" applyFill="1" applyBorder="1" applyAlignment="1" applyProtection="1">
      <alignment horizontal="left" vertical="center"/>
      <protection locked="0" hidden="1"/>
    </xf>
    <xf numFmtId="0" fontId="20" fillId="0" borderId="0" xfId="1" applyNumberFormat="1" applyFont="1" applyAlignment="1" applyProtection="1">
      <alignment vertical="center"/>
      <protection hidden="1"/>
    </xf>
    <xf numFmtId="0" fontId="18" fillId="0" borderId="9" xfId="1" applyNumberFormat="1" applyFont="1" applyBorder="1" applyAlignment="1" applyProtection="1">
      <alignment horizontal="center" vertical="center" wrapText="1" shrinkToFit="1"/>
      <protection hidden="1"/>
    </xf>
    <xf numFmtId="0" fontId="18" fillId="0" borderId="35" xfId="1" applyNumberFormat="1" applyFont="1" applyBorder="1" applyAlignment="1" applyProtection="1">
      <alignment horizontal="center" vertical="center" wrapText="1" shrinkToFit="1"/>
      <protection hidden="1"/>
    </xf>
    <xf numFmtId="0" fontId="29" fillId="3" borderId="36" xfId="4" applyNumberFormat="1" applyFont="1" applyFill="1" applyBorder="1" applyAlignment="1" applyProtection="1">
      <alignment horizontal="center" vertical="center"/>
      <protection hidden="1"/>
    </xf>
    <xf numFmtId="0" fontId="18" fillId="5" borderId="2" xfId="1" applyNumberFormat="1" applyFont="1" applyFill="1" applyBorder="1" applyAlignment="1" applyProtection="1">
      <alignment horizontal="left" vertical="center" wrapText="1"/>
      <protection hidden="1"/>
    </xf>
    <xf numFmtId="0" fontId="18" fillId="5" borderId="3" xfId="1" applyNumberFormat="1" applyFont="1" applyFill="1" applyBorder="1" applyAlignment="1" applyProtection="1">
      <alignment horizontal="left" vertical="center" wrapText="1"/>
      <protection hidden="1"/>
    </xf>
    <xf numFmtId="0" fontId="18" fillId="5" borderId="54" xfId="1" applyNumberFormat="1" applyFont="1" applyFill="1" applyBorder="1" applyAlignment="1" applyProtection="1">
      <alignment horizontal="left" vertical="center" wrapText="1"/>
      <protection hidden="1"/>
    </xf>
    <xf numFmtId="0" fontId="18" fillId="5" borderId="38" xfId="1" applyNumberFormat="1" applyFont="1" applyFill="1" applyBorder="1" applyAlignment="1" applyProtection="1">
      <alignment horizontal="left" vertical="center" wrapText="1"/>
      <protection hidden="1"/>
    </xf>
    <xf numFmtId="0" fontId="18" fillId="5" borderId="0" xfId="1" applyNumberFormat="1" applyFont="1" applyFill="1" applyAlignment="1" applyProtection="1">
      <alignment horizontal="left" vertical="center" wrapText="1"/>
      <protection hidden="1"/>
    </xf>
    <xf numFmtId="0" fontId="18" fillId="5" borderId="33" xfId="1" applyNumberFormat="1" applyFont="1" applyFill="1" applyBorder="1" applyAlignment="1" applyProtection="1">
      <alignment horizontal="left" vertical="center" wrapText="1"/>
      <protection hidden="1"/>
    </xf>
    <xf numFmtId="0" fontId="18" fillId="5" borderId="6" xfId="1" applyNumberFormat="1" applyFont="1" applyFill="1" applyBorder="1" applyAlignment="1" applyProtection="1">
      <alignment horizontal="left" vertical="center" wrapText="1"/>
      <protection hidden="1"/>
    </xf>
    <xf numFmtId="0" fontId="18" fillId="5" borderId="7" xfId="1" applyNumberFormat="1" applyFont="1" applyFill="1" applyBorder="1" applyAlignment="1" applyProtection="1">
      <alignment horizontal="left" vertical="center" wrapText="1"/>
      <protection hidden="1"/>
    </xf>
    <xf numFmtId="0" fontId="18" fillId="5" borderId="42" xfId="1" applyNumberFormat="1" applyFont="1" applyFill="1" applyBorder="1" applyAlignment="1" applyProtection="1">
      <alignment horizontal="left" vertical="center" wrapText="1"/>
      <protection hidden="1"/>
    </xf>
    <xf numFmtId="0" fontId="18" fillId="3" borderId="16" xfId="1" applyNumberFormat="1" applyFont="1" applyFill="1" applyBorder="1" applyAlignment="1" applyProtection="1">
      <alignment horizontal="center" vertical="center"/>
      <protection hidden="1"/>
    </xf>
    <xf numFmtId="0" fontId="18" fillId="3" borderId="13" xfId="1" applyNumberFormat="1" applyFont="1" applyFill="1" applyBorder="1" applyAlignment="1" applyProtection="1">
      <alignment horizontal="left" vertical="center"/>
      <protection locked="0" hidden="1"/>
    </xf>
    <xf numFmtId="0" fontId="18" fillId="3" borderId="11" xfId="1" applyNumberFormat="1" applyFont="1" applyFill="1" applyBorder="1" applyAlignment="1" applyProtection="1">
      <alignment horizontal="left" vertical="center"/>
      <protection locked="0" hidden="1"/>
    </xf>
    <xf numFmtId="0" fontId="18" fillId="3" borderId="16" xfId="1" applyNumberFormat="1" applyFont="1" applyFill="1" applyBorder="1" applyAlignment="1" applyProtection="1">
      <alignment horizontal="left" vertical="center"/>
      <protection locked="0" hidden="1"/>
    </xf>
    <xf numFmtId="0" fontId="18" fillId="3" borderId="42" xfId="1" applyNumberFormat="1" applyFont="1" applyFill="1" applyBorder="1" applyAlignment="1" applyProtection="1">
      <alignment horizontal="left" vertical="center"/>
      <protection locked="0" hidden="1"/>
    </xf>
    <xf numFmtId="0" fontId="18" fillId="4" borderId="54" xfId="1" applyNumberFormat="1" applyFont="1" applyFill="1" applyBorder="1" applyAlignment="1" applyProtection="1">
      <alignment horizontal="left" vertical="center"/>
      <protection hidden="1"/>
    </xf>
    <xf numFmtId="0" fontId="18" fillId="4" borderId="7" xfId="1" applyNumberFormat="1" applyFont="1" applyFill="1" applyBorder="1" applyAlignment="1" applyProtection="1">
      <alignment horizontal="left" vertical="center"/>
      <protection hidden="1"/>
    </xf>
    <xf numFmtId="0" fontId="18" fillId="4" borderId="42" xfId="1" applyNumberFormat="1" applyFont="1" applyFill="1" applyBorder="1" applyAlignment="1" applyProtection="1">
      <alignment horizontal="left" vertical="center"/>
      <protection hidden="1"/>
    </xf>
    <xf numFmtId="0" fontId="21" fillId="0" borderId="53" xfId="1" applyNumberFormat="1" applyFont="1" applyBorder="1" applyAlignment="1" applyProtection="1">
      <alignment horizontal="center" vertical="center" wrapText="1"/>
      <protection hidden="1"/>
    </xf>
    <xf numFmtId="0" fontId="21" fillId="0" borderId="3" xfId="1" applyNumberFormat="1" applyFont="1" applyBorder="1" applyAlignment="1" applyProtection="1">
      <alignment horizontal="center" vertical="center" wrapText="1"/>
      <protection hidden="1"/>
    </xf>
    <xf numFmtId="0" fontId="18" fillId="3" borderId="54" xfId="1" applyNumberFormat="1" applyFont="1" applyFill="1" applyBorder="1" applyAlignment="1" applyProtection="1">
      <alignment horizontal="left" vertical="center"/>
      <protection hidden="1"/>
    </xf>
    <xf numFmtId="0" fontId="18" fillId="0" borderId="10" xfId="1" applyNumberFormat="1" applyFont="1" applyBorder="1" applyAlignment="1" applyProtection="1">
      <alignment horizontal="center" vertical="center" shrinkToFit="1"/>
      <protection hidden="1"/>
    </xf>
    <xf numFmtId="0" fontId="18" fillId="0" borderId="64" xfId="1" applyNumberFormat="1" applyFont="1" applyBorder="1" applyAlignment="1" applyProtection="1">
      <alignment horizontal="center" vertical="center" shrinkToFit="1"/>
      <protection hidden="1"/>
    </xf>
    <xf numFmtId="0" fontId="18" fillId="0" borderId="7" xfId="1" applyNumberFormat="1" applyFont="1" applyBorder="1" applyAlignment="1" applyProtection="1">
      <alignment horizontal="center" vertical="center" shrinkToFit="1"/>
      <protection hidden="1"/>
    </xf>
    <xf numFmtId="0" fontId="18" fillId="0" borderId="5" xfId="1" applyNumberFormat="1" applyFont="1" applyBorder="1" applyAlignment="1" applyProtection="1">
      <alignment horizontal="center" vertical="center"/>
      <protection hidden="1"/>
    </xf>
    <xf numFmtId="0" fontId="18" fillId="0" borderId="38" xfId="1" applyNumberFormat="1" applyFont="1" applyBorder="1" applyAlignment="1" applyProtection="1">
      <alignment horizontal="center" vertical="center" shrinkToFit="1"/>
      <protection hidden="1"/>
    </xf>
    <xf numFmtId="0" fontId="18" fillId="0" borderId="145" xfId="1" applyNumberFormat="1" applyFont="1" applyBorder="1" applyAlignment="1" applyProtection="1">
      <alignment horizontal="center" vertical="center" shrinkToFit="1"/>
      <protection hidden="1"/>
    </xf>
    <xf numFmtId="0" fontId="18" fillId="0" borderId="2" xfId="1" applyNumberFormat="1" applyFont="1" applyBorder="1" applyAlignment="1" applyProtection="1">
      <alignment horizontal="center" vertical="center" shrinkToFit="1"/>
      <protection hidden="1"/>
    </xf>
    <xf numFmtId="0" fontId="18" fillId="0" borderId="139" xfId="1" applyNumberFormat="1" applyFont="1" applyBorder="1" applyAlignment="1" applyProtection="1">
      <alignment horizontal="center" vertical="center" shrinkToFit="1"/>
      <protection hidden="1"/>
    </xf>
    <xf numFmtId="0" fontId="18" fillId="3" borderId="11" xfId="1" applyNumberFormat="1" applyFont="1" applyFill="1" applyBorder="1" applyAlignment="1" applyProtection="1">
      <alignment horizontal="left" vertical="center" shrinkToFit="1"/>
      <protection hidden="1"/>
    </xf>
    <xf numFmtId="0" fontId="18" fillId="3" borderId="16" xfId="1" applyNumberFormat="1" applyFont="1" applyFill="1" applyBorder="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shrinkToFit="1"/>
      <protection hidden="1"/>
    </xf>
    <xf numFmtId="0" fontId="29" fillId="3" borderId="0" xfId="1" applyNumberFormat="1" applyFont="1" applyFill="1" applyAlignment="1" applyProtection="1">
      <alignment horizontal="center" vertical="center"/>
      <protection hidden="1"/>
    </xf>
    <xf numFmtId="0" fontId="29" fillId="3" borderId="49" xfId="1" applyNumberFormat="1" applyFont="1" applyFill="1" applyBorder="1" applyAlignment="1" applyProtection="1">
      <alignment horizontal="center" vertical="center"/>
      <protection hidden="1"/>
    </xf>
    <xf numFmtId="0" fontId="29" fillId="0" borderId="0" xfId="1" applyNumberFormat="1" applyFont="1" applyAlignment="1" applyProtection="1">
      <alignment horizontal="center" vertical="center"/>
      <protection hidden="1"/>
    </xf>
    <xf numFmtId="0" fontId="29" fillId="0" borderId="49" xfId="1" applyNumberFormat="1" applyFont="1" applyBorder="1" applyAlignment="1" applyProtection="1">
      <alignment horizontal="center" vertical="center"/>
      <protection hidden="1"/>
    </xf>
    <xf numFmtId="0" fontId="29" fillId="4" borderId="3" xfId="1" applyNumberFormat="1" applyFont="1" applyFill="1" applyBorder="1" applyAlignment="1" applyProtection="1">
      <alignment horizontal="center" vertical="center"/>
      <protection hidden="1"/>
    </xf>
    <xf numFmtId="0" fontId="29" fillId="4" borderId="49" xfId="1" applyNumberFormat="1" applyFont="1" applyFill="1" applyBorder="1" applyAlignment="1" applyProtection="1">
      <alignment horizontal="center" vertical="center"/>
      <protection hidden="1"/>
    </xf>
    <xf numFmtId="0" fontId="29" fillId="3" borderId="9" xfId="1" applyNumberFormat="1" applyFont="1" applyFill="1" applyBorder="1" applyAlignment="1" applyProtection="1">
      <alignment horizontal="center" vertical="center"/>
      <protection hidden="1"/>
    </xf>
    <xf numFmtId="0" fontId="29" fillId="3" borderId="44"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center" vertical="center"/>
      <protection hidden="1"/>
    </xf>
    <xf numFmtId="0" fontId="29" fillId="3" borderId="57" xfId="1" applyNumberFormat="1" applyFont="1" applyFill="1" applyBorder="1" applyAlignment="1" applyProtection="1">
      <alignment horizontal="center" vertical="center"/>
      <protection hidden="1"/>
    </xf>
    <xf numFmtId="0" fontId="29" fillId="0" borderId="34" xfId="1" applyNumberFormat="1" applyFont="1" applyBorder="1" applyAlignment="1" applyProtection="1">
      <alignment horizontal="center" vertical="center"/>
      <protection hidden="1"/>
    </xf>
    <xf numFmtId="0" fontId="29" fillId="0" borderId="9" xfId="1" applyNumberFormat="1" applyFont="1" applyBorder="1" applyAlignment="1" applyProtection="1">
      <alignment horizontal="center" vertical="center"/>
      <protection hidden="1"/>
    </xf>
    <xf numFmtId="0" fontId="29" fillId="0" borderId="43" xfId="1" applyNumberFormat="1" applyFont="1" applyBorder="1" applyAlignment="1" applyProtection="1">
      <alignment horizontal="center" vertical="center"/>
      <protection hidden="1"/>
    </xf>
    <xf numFmtId="0" fontId="29" fillId="0" borderId="44" xfId="1" applyNumberFormat="1" applyFont="1" applyBorder="1" applyAlignment="1" applyProtection="1">
      <alignment horizontal="center" vertical="center"/>
      <protection hidden="1"/>
    </xf>
    <xf numFmtId="0" fontId="29" fillId="3" borderId="3" xfId="1" applyNumberFormat="1" applyFont="1" applyFill="1" applyBorder="1" applyAlignment="1" applyProtection="1">
      <alignment horizontal="center" vertical="center"/>
      <protection hidden="1"/>
    </xf>
    <xf numFmtId="0" fontId="29" fillId="4" borderId="0" xfId="1" applyNumberFormat="1" applyFont="1" applyFill="1" applyAlignment="1" applyProtection="1">
      <alignment horizontal="center" vertical="center"/>
      <protection hidden="1"/>
    </xf>
    <xf numFmtId="0" fontId="29" fillId="4" borderId="7" xfId="1" applyNumberFormat="1" applyFont="1" applyFill="1" applyBorder="1" applyAlignment="1" applyProtection="1">
      <alignment horizontal="center" vertical="center"/>
      <protection hidden="1"/>
    </xf>
    <xf numFmtId="0" fontId="29" fillId="3" borderId="7" xfId="1" applyNumberFormat="1" applyFont="1" applyFill="1" applyBorder="1" applyAlignment="1" applyProtection="1">
      <alignment horizontal="center" vertical="center"/>
      <protection hidden="1"/>
    </xf>
    <xf numFmtId="0" fontId="29" fillId="0" borderId="26" xfId="1" applyNumberFormat="1" applyFont="1" applyBorder="1" applyAlignment="1" applyProtection="1">
      <alignment horizontal="center" vertical="center"/>
      <protection hidden="1"/>
    </xf>
    <xf numFmtId="0" fontId="29" fillId="0" borderId="27" xfId="1" applyNumberFormat="1" applyFont="1" applyBorder="1" applyAlignment="1" applyProtection="1">
      <alignment horizontal="center" vertical="center"/>
      <protection hidden="1"/>
    </xf>
    <xf numFmtId="0" fontId="29" fillId="0" borderId="51" xfId="1" applyNumberFormat="1" applyFont="1" applyBorder="1" applyAlignment="1" applyProtection="1">
      <alignment horizontal="center" vertical="center" wrapText="1"/>
      <protection hidden="1"/>
    </xf>
    <xf numFmtId="0" fontId="29" fillId="0" borderId="27" xfId="1" applyNumberFormat="1" applyFont="1" applyBorder="1" applyAlignment="1" applyProtection="1">
      <alignment horizontal="center" vertical="center" wrapText="1"/>
      <protection hidden="1"/>
    </xf>
    <xf numFmtId="0" fontId="29" fillId="0" borderId="61" xfId="1" applyNumberFormat="1" applyFont="1" applyBorder="1" applyAlignment="1" applyProtection="1">
      <alignment horizontal="center" vertical="center" wrapText="1"/>
      <protection hidden="1"/>
    </xf>
    <xf numFmtId="0" fontId="18" fillId="0" borderId="43" xfId="4" applyNumberFormat="1" applyFont="1" applyBorder="1" applyAlignment="1" applyProtection="1">
      <alignment horizontal="center" vertical="center"/>
      <protection hidden="1"/>
    </xf>
    <xf numFmtId="0" fontId="18" fillId="0" borderId="44" xfId="4"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left" vertical="center" wrapText="1"/>
      <protection locked="0" hidden="1"/>
    </xf>
    <xf numFmtId="0" fontId="29" fillId="3" borderId="3" xfId="4" applyNumberFormat="1" applyFont="1" applyFill="1" applyBorder="1" applyAlignment="1" applyProtection="1">
      <alignment horizontal="left" vertical="center" wrapText="1"/>
      <protection locked="0" hidden="1"/>
    </xf>
    <xf numFmtId="0" fontId="29" fillId="3" borderId="54" xfId="4" applyNumberFormat="1" applyFont="1" applyFill="1" applyBorder="1" applyAlignment="1" applyProtection="1">
      <alignment horizontal="left" vertical="center" wrapText="1"/>
      <protection locked="0" hidden="1"/>
    </xf>
    <xf numFmtId="0" fontId="29" fillId="3" borderId="38" xfId="4" applyNumberFormat="1" applyFont="1" applyFill="1" applyBorder="1" applyAlignment="1" applyProtection="1">
      <alignment horizontal="left" vertical="center" wrapText="1"/>
      <protection locked="0" hidden="1"/>
    </xf>
    <xf numFmtId="0" fontId="29" fillId="3" borderId="0" xfId="4" applyNumberFormat="1" applyFont="1" applyFill="1" applyAlignment="1" applyProtection="1">
      <alignment horizontal="left" vertical="center" wrapText="1"/>
      <protection locked="0" hidden="1"/>
    </xf>
    <xf numFmtId="0" fontId="29" fillId="3" borderId="33" xfId="4" applyNumberFormat="1" applyFont="1" applyFill="1" applyBorder="1" applyAlignment="1" applyProtection="1">
      <alignment horizontal="left" vertical="center" wrapText="1"/>
      <protection locked="0" hidden="1"/>
    </xf>
    <xf numFmtId="0" fontId="29" fillId="3" borderId="48" xfId="4" applyNumberFormat="1" applyFont="1" applyFill="1" applyBorder="1" applyAlignment="1" applyProtection="1">
      <alignment horizontal="left" vertical="center" wrapText="1"/>
      <protection locked="0" hidden="1"/>
    </xf>
    <xf numFmtId="0" fontId="29" fillId="3" borderId="49" xfId="4" applyNumberFormat="1" applyFont="1" applyFill="1" applyBorder="1" applyAlignment="1" applyProtection="1">
      <alignment horizontal="left" vertical="center" wrapText="1"/>
      <protection locked="0" hidden="1"/>
    </xf>
    <xf numFmtId="0" fontId="29" fillId="3" borderId="58" xfId="4" applyNumberFormat="1" applyFont="1" applyFill="1" applyBorder="1" applyAlignment="1" applyProtection="1">
      <alignment horizontal="left" vertical="center" wrapText="1"/>
      <protection locked="0" hidden="1"/>
    </xf>
    <xf numFmtId="0" fontId="29" fillId="0" borderId="35" xfId="1" applyNumberFormat="1" applyFont="1" applyBorder="1" applyAlignment="1" applyProtection="1">
      <alignment horizontal="left" vertical="center"/>
      <protection hidden="1"/>
    </xf>
    <xf numFmtId="0" fontId="29" fillId="0" borderId="36" xfId="1" applyNumberFormat="1" applyFont="1" applyBorder="1" applyAlignment="1" applyProtection="1">
      <alignment horizontal="left" vertical="center"/>
      <protection hidden="1"/>
    </xf>
    <xf numFmtId="0" fontId="29" fillId="0" borderId="35" xfId="1" applyNumberFormat="1" applyFont="1" applyBorder="1" applyAlignment="1" applyProtection="1">
      <alignment horizontal="center" vertical="center"/>
      <protection hidden="1"/>
    </xf>
    <xf numFmtId="0" fontId="29" fillId="0" borderId="36" xfId="1" applyNumberFormat="1" applyFont="1" applyBorder="1" applyAlignment="1" applyProtection="1">
      <alignment horizontal="center" vertical="center"/>
      <protection hidden="1"/>
    </xf>
    <xf numFmtId="0" fontId="29" fillId="3" borderId="0" xfId="1" applyNumberFormat="1" applyFont="1" applyFill="1" applyAlignment="1" applyProtection="1">
      <alignment horizontal="center" vertical="center"/>
      <protection locked="0" hidden="1"/>
    </xf>
    <xf numFmtId="0" fontId="29" fillId="3" borderId="33" xfId="1" applyNumberFormat="1" applyFont="1" applyFill="1" applyBorder="1" applyAlignment="1" applyProtection="1">
      <alignment horizontal="center" vertical="center"/>
      <protection locked="0" hidden="1"/>
    </xf>
    <xf numFmtId="38" fontId="29" fillId="3" borderId="36" xfId="2" applyFont="1" applyFill="1" applyBorder="1" applyAlignment="1" applyProtection="1">
      <alignment horizontal="center" vertical="center"/>
      <protection locked="0" hidden="1"/>
    </xf>
    <xf numFmtId="0" fontId="29" fillId="3" borderId="6" xfId="4" applyNumberFormat="1" applyFont="1" applyFill="1" applyBorder="1" applyAlignment="1" applyProtection="1">
      <alignment horizontal="left" vertical="center" wrapText="1"/>
      <protection locked="0" hidden="1"/>
    </xf>
    <xf numFmtId="0" fontId="29" fillId="3" borderId="7" xfId="4" applyNumberFormat="1" applyFont="1" applyFill="1" applyBorder="1" applyAlignment="1" applyProtection="1">
      <alignment horizontal="left" vertical="center" wrapText="1"/>
      <protection locked="0" hidden="1"/>
    </xf>
    <xf numFmtId="0" fontId="29" fillId="3" borderId="42" xfId="4" applyNumberFormat="1" applyFont="1" applyFill="1" applyBorder="1" applyAlignment="1" applyProtection="1">
      <alignment horizontal="left" vertical="center" wrapText="1"/>
      <protection locked="0" hidden="1"/>
    </xf>
    <xf numFmtId="0" fontId="29" fillId="0" borderId="2" xfId="1" applyNumberFormat="1" applyFont="1" applyBorder="1" applyAlignment="1" applyProtection="1">
      <alignment horizontal="center" vertical="center"/>
      <protection hidden="1"/>
    </xf>
    <xf numFmtId="0" fontId="29" fillId="0" borderId="3" xfId="1" applyNumberFormat="1" applyFont="1" applyBorder="1" applyAlignment="1" applyProtection="1">
      <alignment horizontal="center" vertical="center"/>
      <protection hidden="1"/>
    </xf>
    <xf numFmtId="0" fontId="29" fillId="0" borderId="4" xfId="1" applyNumberFormat="1" applyFont="1" applyBorder="1" applyAlignment="1" applyProtection="1">
      <alignment horizontal="center" vertical="center"/>
      <protection hidden="1"/>
    </xf>
    <xf numFmtId="0" fontId="29" fillId="0" borderId="6" xfId="1" applyNumberFormat="1" applyFont="1" applyBorder="1" applyAlignment="1" applyProtection="1">
      <alignment horizontal="center" vertical="center"/>
      <protection hidden="1"/>
    </xf>
    <xf numFmtId="0" fontId="29" fillId="0" borderId="7" xfId="1" applyNumberFormat="1" applyFont="1" applyBorder="1" applyAlignment="1" applyProtection="1">
      <alignment horizontal="center" vertical="center"/>
      <protection hidden="1"/>
    </xf>
    <xf numFmtId="0" fontId="29" fillId="0" borderId="8" xfId="1" applyNumberFormat="1" applyFont="1" applyBorder="1" applyAlignment="1" applyProtection="1">
      <alignment horizontal="center" vertical="center"/>
      <protection hidden="1"/>
    </xf>
    <xf numFmtId="0" fontId="29" fillId="0" borderId="52" xfId="1" applyNumberFormat="1" applyFont="1" applyBorder="1" applyAlignment="1" applyProtection="1">
      <alignment horizontal="left" vertical="center"/>
      <protection hidden="1"/>
    </xf>
    <xf numFmtId="0" fontId="29" fillId="0" borderId="46" xfId="1" applyNumberFormat="1" applyFont="1" applyBorder="1" applyAlignment="1" applyProtection="1">
      <alignment horizontal="left" vertical="center"/>
      <protection hidden="1"/>
    </xf>
    <xf numFmtId="0" fontId="29" fillId="3" borderId="13" xfId="1" applyNumberFormat="1" applyFont="1" applyFill="1" applyBorder="1" applyAlignment="1" applyProtection="1">
      <alignment horizontal="center" vertical="center"/>
      <protection hidden="1"/>
    </xf>
    <xf numFmtId="0" fontId="29" fillId="3" borderId="11" xfId="1" applyNumberFormat="1" applyFont="1" applyFill="1" applyBorder="1" applyAlignment="1" applyProtection="1">
      <alignment horizontal="center" vertical="center"/>
      <protection hidden="1"/>
    </xf>
    <xf numFmtId="0" fontId="29" fillId="3" borderId="6" xfId="1" applyNumberFormat="1" applyFont="1" applyFill="1" applyBorder="1" applyAlignment="1" applyProtection="1">
      <alignment horizontal="center" vertical="center"/>
      <protection hidden="1"/>
    </xf>
    <xf numFmtId="0" fontId="29" fillId="0" borderId="11" xfId="1" applyNumberFormat="1" applyFont="1" applyBorder="1" applyAlignment="1" applyProtection="1">
      <alignment horizontal="center" vertical="center"/>
      <protection hidden="1"/>
    </xf>
    <xf numFmtId="0" fontId="29" fillId="3" borderId="2" xfId="1" applyNumberFormat="1" applyFont="1" applyFill="1" applyBorder="1" applyAlignment="1" applyProtection="1">
      <alignment horizontal="left" vertical="center" wrapText="1"/>
      <protection hidden="1"/>
    </xf>
    <xf numFmtId="0" fontId="29" fillId="3" borderId="3" xfId="1" applyNumberFormat="1" applyFont="1" applyFill="1" applyBorder="1" applyAlignment="1" applyProtection="1">
      <alignment horizontal="left" vertical="center" wrapText="1"/>
      <protection hidden="1"/>
    </xf>
    <xf numFmtId="0" fontId="29" fillId="3" borderId="4" xfId="1" applyNumberFormat="1" applyFont="1" applyFill="1" applyBorder="1" applyAlignment="1" applyProtection="1">
      <alignment horizontal="left" vertical="center" wrapText="1"/>
      <protection hidden="1"/>
    </xf>
    <xf numFmtId="0" fontId="29" fillId="3" borderId="6" xfId="1" applyNumberFormat="1" applyFont="1" applyFill="1" applyBorder="1" applyAlignment="1" applyProtection="1">
      <alignment horizontal="left" vertical="center" wrapText="1"/>
      <protection hidden="1"/>
    </xf>
    <xf numFmtId="0" fontId="29" fillId="3" borderId="7" xfId="1" applyNumberFormat="1" applyFont="1" applyFill="1" applyBorder="1" applyAlignment="1" applyProtection="1">
      <alignment horizontal="left" vertical="center" wrapText="1"/>
      <protection hidden="1"/>
    </xf>
    <xf numFmtId="0" fontId="29" fillId="3" borderId="8" xfId="1" applyNumberFormat="1" applyFont="1" applyFill="1" applyBorder="1" applyAlignment="1" applyProtection="1">
      <alignment horizontal="left" vertical="center" wrapText="1"/>
      <protection hidden="1"/>
    </xf>
    <xf numFmtId="0" fontId="29" fillId="3" borderId="2"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left" vertical="center" wrapText="1"/>
      <protection locked="0" hidden="1"/>
    </xf>
    <xf numFmtId="0" fontId="29" fillId="3" borderId="0" xfId="1" applyNumberFormat="1" applyFont="1" applyFill="1" applyAlignment="1" applyProtection="1">
      <alignment horizontal="left" vertical="center" wrapText="1"/>
      <protection locked="0" hidden="1"/>
    </xf>
    <xf numFmtId="0" fontId="29" fillId="3" borderId="33" xfId="1" applyNumberFormat="1" applyFont="1" applyFill="1" applyBorder="1" applyAlignment="1" applyProtection="1">
      <alignment horizontal="left" vertical="center" wrapText="1"/>
      <protection locked="0" hidden="1"/>
    </xf>
    <xf numFmtId="0" fontId="29" fillId="0" borderId="52" xfId="1" applyNumberFormat="1" applyFont="1" applyBorder="1" applyAlignment="1" applyProtection="1">
      <alignment horizontal="left" vertical="center" wrapText="1"/>
      <protection hidden="1"/>
    </xf>
    <xf numFmtId="0" fontId="29" fillId="0" borderId="36" xfId="1" applyNumberFormat="1" applyFont="1" applyBorder="1" applyAlignment="1" applyProtection="1">
      <alignment horizontal="left" vertical="center" wrapText="1"/>
      <protection hidden="1"/>
    </xf>
    <xf numFmtId="0" fontId="29" fillId="0" borderId="41" xfId="1" applyNumberFormat="1" applyFont="1" applyBorder="1" applyAlignment="1" applyProtection="1">
      <alignment horizontal="left" vertical="center" wrapText="1"/>
      <protection hidden="1"/>
    </xf>
    <xf numFmtId="0" fontId="29" fillId="3" borderId="64" xfId="1" applyNumberFormat="1" applyFont="1" applyFill="1" applyBorder="1" applyAlignment="1" applyProtection="1">
      <alignment horizontal="left" vertical="center" wrapText="1"/>
      <protection locked="0" hidden="1"/>
    </xf>
    <xf numFmtId="0" fontId="29" fillId="3" borderId="7" xfId="1" applyNumberFormat="1" applyFont="1" applyFill="1" applyBorder="1" applyAlignment="1" applyProtection="1">
      <alignment horizontal="left" vertical="center" wrapText="1"/>
      <protection locked="0" hidden="1"/>
    </xf>
    <xf numFmtId="0" fontId="29" fillId="0" borderId="52" xfId="4" applyNumberFormat="1" applyFont="1" applyBorder="1" applyAlignment="1" applyProtection="1">
      <alignment horizontal="left" vertical="center"/>
      <protection hidden="1"/>
    </xf>
    <xf numFmtId="0" fontId="29" fillId="0" borderId="36" xfId="4" applyNumberFormat="1" applyFont="1" applyBorder="1" applyAlignment="1" applyProtection="1">
      <alignment horizontal="left" vertical="center"/>
      <protection hidden="1"/>
    </xf>
    <xf numFmtId="0" fontId="29" fillId="3" borderId="48" xfId="1" applyNumberFormat="1" applyFont="1" applyFill="1" applyBorder="1" applyAlignment="1" applyProtection="1">
      <alignment horizontal="center" vertical="center"/>
      <protection hidden="1"/>
    </xf>
    <xf numFmtId="0" fontId="29" fillId="0" borderId="56" xfId="1" applyNumberFormat="1" applyFont="1" applyBorder="1" applyAlignment="1" applyProtection="1">
      <alignment horizontal="center" vertical="center"/>
      <protection hidden="1"/>
    </xf>
    <xf numFmtId="0" fontId="29" fillId="0" borderId="41" xfId="1" applyNumberFormat="1" applyFont="1" applyBorder="1" applyAlignment="1" applyProtection="1">
      <alignment horizontal="left" vertical="center"/>
      <protection hidden="1"/>
    </xf>
    <xf numFmtId="0" fontId="29" fillId="0" borderId="51" xfId="1" applyNumberFormat="1" applyFont="1" applyBorder="1" applyAlignment="1" applyProtection="1">
      <alignment horizontal="left" vertical="center"/>
      <protection hidden="1"/>
    </xf>
    <xf numFmtId="0" fontId="29" fillId="0" borderId="27" xfId="1" applyNumberFormat="1" applyFont="1" applyBorder="1" applyAlignment="1" applyProtection="1">
      <alignment horizontal="left" vertical="center"/>
      <protection hidden="1"/>
    </xf>
    <xf numFmtId="0" fontId="29" fillId="0" borderId="61" xfId="1" applyNumberFormat="1" applyFont="1" applyBorder="1" applyAlignment="1" applyProtection="1">
      <alignment horizontal="left" vertical="center"/>
      <protection hidden="1"/>
    </xf>
    <xf numFmtId="0" fontId="29" fillId="3" borderId="48" xfId="1" applyNumberFormat="1" applyFont="1" applyFill="1" applyBorder="1" applyAlignment="1" applyProtection="1">
      <alignment horizontal="left" vertical="center" wrapText="1"/>
      <protection hidden="1"/>
    </xf>
    <xf numFmtId="0" fontId="29" fillId="3" borderId="49" xfId="1" applyNumberFormat="1" applyFont="1" applyFill="1" applyBorder="1" applyAlignment="1" applyProtection="1">
      <alignment horizontal="left" vertical="center" wrapText="1"/>
      <protection hidden="1"/>
    </xf>
    <xf numFmtId="0" fontId="29" fillId="3" borderId="56" xfId="1" applyNumberFormat="1" applyFont="1" applyFill="1" applyBorder="1" applyAlignment="1" applyProtection="1">
      <alignment horizontal="left" vertical="center" wrapText="1"/>
      <protection hidden="1"/>
    </xf>
    <xf numFmtId="0" fontId="29" fillId="0" borderId="0" xfId="1" applyNumberFormat="1" applyFont="1" applyAlignment="1" applyProtection="1">
      <alignment horizontal="right" vertical="center"/>
      <protection locked="0" hidden="1"/>
    </xf>
    <xf numFmtId="0" fontId="29" fillId="0" borderId="53" xfId="1" applyNumberFormat="1" applyFont="1" applyBorder="1" applyAlignment="1" applyProtection="1">
      <alignment horizontal="center" vertical="center"/>
      <protection hidden="1"/>
    </xf>
    <xf numFmtId="0" fontId="29" fillId="0" borderId="57" xfId="1" applyNumberFormat="1" applyFont="1" applyBorder="1" applyAlignment="1" applyProtection="1">
      <alignment horizontal="center" vertical="center"/>
      <protection hidden="1"/>
    </xf>
    <xf numFmtId="0" fontId="29" fillId="0" borderId="34" xfId="1" applyNumberFormat="1" applyFont="1" applyBorder="1" applyAlignment="1" applyProtection="1">
      <alignment horizontal="center" vertical="center" wrapText="1"/>
      <protection hidden="1"/>
    </xf>
    <xf numFmtId="0" fontId="29" fillId="3" borderId="2" xfId="1" applyNumberFormat="1" applyFont="1" applyFill="1" applyBorder="1" applyAlignment="1" applyProtection="1">
      <alignment horizontal="left" vertical="center"/>
      <protection hidden="1"/>
    </xf>
    <xf numFmtId="0" fontId="29" fillId="3" borderId="3" xfId="1" applyNumberFormat="1" applyFont="1" applyFill="1" applyBorder="1" applyAlignment="1" applyProtection="1">
      <alignment horizontal="left" vertical="center"/>
      <protection hidden="1"/>
    </xf>
    <xf numFmtId="0" fontId="29" fillId="3" borderId="54" xfId="1" applyNumberFormat="1" applyFont="1" applyFill="1" applyBorder="1" applyAlignment="1" applyProtection="1">
      <alignment horizontal="left" vertical="center"/>
      <protection hidden="1"/>
    </xf>
    <xf numFmtId="0" fontId="29" fillId="3" borderId="6" xfId="1" applyNumberFormat="1" applyFont="1" applyFill="1" applyBorder="1" applyAlignment="1" applyProtection="1">
      <alignment horizontal="left" vertical="center"/>
      <protection hidden="1"/>
    </xf>
    <xf numFmtId="0" fontId="29" fillId="3" borderId="7" xfId="1" applyNumberFormat="1" applyFont="1" applyFill="1" applyBorder="1" applyAlignment="1" applyProtection="1">
      <alignment horizontal="left" vertical="center"/>
      <protection hidden="1"/>
    </xf>
    <xf numFmtId="0" fontId="29" fillId="3" borderId="42" xfId="1" applyNumberFormat="1" applyFont="1" applyFill="1" applyBorder="1" applyAlignment="1" applyProtection="1">
      <alignment horizontal="left" vertical="center"/>
      <protection hidden="1"/>
    </xf>
    <xf numFmtId="0" fontId="29" fillId="0" borderId="64" xfId="1" applyNumberFormat="1" applyFont="1" applyBorder="1" applyAlignment="1" applyProtection="1">
      <alignment horizontal="center" vertical="center"/>
      <protection hidden="1"/>
    </xf>
    <xf numFmtId="0" fontId="29" fillId="0" borderId="10" xfId="1" applyNumberFormat="1" applyFont="1" applyBorder="1" applyAlignment="1" applyProtection="1">
      <alignment horizontal="center" vertical="center"/>
      <protection hidden="1"/>
    </xf>
    <xf numFmtId="0" fontId="29" fillId="0" borderId="17" xfId="1" applyNumberFormat="1" applyFont="1" applyBorder="1" applyAlignment="1" applyProtection="1">
      <alignment horizontal="center" vertical="center"/>
      <protection hidden="1"/>
    </xf>
    <xf numFmtId="0" fontId="21" fillId="0" borderId="25" xfId="1" applyNumberFormat="1" applyFont="1" applyBorder="1" applyAlignment="1" applyProtection="1">
      <alignment horizontal="center" vertical="center" wrapText="1"/>
      <protection hidden="1"/>
    </xf>
    <xf numFmtId="0" fontId="21" fillId="0" borderId="1" xfId="1" applyNumberFormat="1" applyFont="1" applyBorder="1" applyAlignment="1" applyProtection="1">
      <alignment horizontal="center" vertical="center" wrapText="1"/>
      <protection hidden="1"/>
    </xf>
    <xf numFmtId="0" fontId="29" fillId="0" borderId="1" xfId="1" applyNumberFormat="1" applyFont="1" applyBorder="1" applyAlignment="1" applyProtection="1">
      <alignment horizontal="center" vertical="center"/>
      <protection hidden="1"/>
    </xf>
    <xf numFmtId="0" fontId="29" fillId="0" borderId="75" xfId="1" applyNumberFormat="1" applyFont="1" applyBorder="1" applyAlignment="1" applyProtection="1">
      <alignment horizontal="center" vertical="center"/>
      <protection hidden="1"/>
    </xf>
    <xf numFmtId="0" fontId="18" fillId="0" borderId="43" xfId="1" applyNumberFormat="1" applyFont="1" applyBorder="1" applyAlignment="1" applyProtection="1">
      <alignment horizontal="left" vertical="center"/>
      <protection hidden="1"/>
    </xf>
    <xf numFmtId="0" fontId="18" fillId="0" borderId="44"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left" vertical="center"/>
      <protection hidden="1"/>
    </xf>
    <xf numFmtId="0" fontId="18" fillId="0" borderId="57" xfId="1" applyNumberFormat="1" applyFont="1" applyBorder="1" applyAlignment="1" applyProtection="1">
      <alignment horizontal="left" vertical="center"/>
      <protection hidden="1"/>
    </xf>
    <xf numFmtId="0" fontId="18" fillId="0" borderId="49" xfId="1" applyNumberFormat="1" applyFont="1" applyBorder="1" applyAlignment="1" applyProtection="1">
      <alignment horizontal="left" vertical="center"/>
      <protection hidden="1"/>
    </xf>
    <xf numFmtId="0" fontId="18" fillId="0" borderId="56" xfId="1" applyNumberFormat="1" applyFont="1" applyBorder="1" applyAlignment="1" applyProtection="1">
      <alignment horizontal="left" vertical="center"/>
      <protection hidden="1"/>
    </xf>
    <xf numFmtId="0" fontId="18" fillId="0" borderId="18" xfId="1" applyNumberFormat="1" applyFont="1" applyBorder="1" applyAlignment="1" applyProtection="1">
      <alignment horizontal="left" vertical="center" wrapText="1"/>
      <protection hidden="1"/>
    </xf>
    <xf numFmtId="0" fontId="18" fillId="0" borderId="59" xfId="1" applyNumberFormat="1" applyFont="1" applyBorder="1" applyAlignment="1" applyProtection="1">
      <alignment horizontal="left" vertical="center" wrapText="1"/>
      <protection hidden="1"/>
    </xf>
    <xf numFmtId="0" fontId="46" fillId="0" borderId="247" xfId="1" applyNumberFormat="1" applyFont="1" applyBorder="1" applyAlignment="1" applyProtection="1">
      <alignment horizontal="left" vertical="center"/>
      <protection hidden="1"/>
    </xf>
    <xf numFmtId="0" fontId="46" fillId="0" borderId="101" xfId="1" applyNumberFormat="1" applyFont="1" applyBorder="1" applyAlignment="1" applyProtection="1">
      <alignment horizontal="left" vertical="center"/>
      <protection hidden="1"/>
    </xf>
    <xf numFmtId="0" fontId="46" fillId="0" borderId="80" xfId="1" applyNumberFormat="1" applyFont="1" applyBorder="1" applyAlignment="1" applyProtection="1">
      <alignment horizontal="left" vertical="center"/>
      <protection hidden="1"/>
    </xf>
    <xf numFmtId="0" fontId="46" fillId="0" borderId="5" xfId="1" applyNumberFormat="1" applyFont="1" applyBorder="1" applyAlignment="1" applyProtection="1">
      <alignment horizontal="left" vertical="center"/>
      <protection hidden="1"/>
    </xf>
    <xf numFmtId="0" fontId="18" fillId="0" borderId="78" xfId="1" applyNumberFormat="1" applyFont="1" applyBorder="1" applyAlignment="1" applyProtection="1">
      <alignment horizontal="left" vertical="center" wrapText="1"/>
      <protection hidden="1"/>
    </xf>
    <xf numFmtId="0" fontId="18" fillId="0" borderId="1" xfId="1" applyNumberFormat="1" applyFont="1" applyBorder="1" applyAlignment="1" applyProtection="1">
      <alignment horizontal="left" vertical="center" wrapText="1"/>
      <protection hidden="1"/>
    </xf>
    <xf numFmtId="0" fontId="46" fillId="0" borderId="141" xfId="1" applyNumberFormat="1" applyFont="1" applyBorder="1" applyAlignment="1" applyProtection="1">
      <alignment horizontal="left" vertical="center"/>
      <protection hidden="1"/>
    </xf>
    <xf numFmtId="0" fontId="46" fillId="0" borderId="248" xfId="1" applyNumberFormat="1" applyFont="1" applyBorder="1" applyAlignment="1" applyProtection="1">
      <alignment horizontal="left" vertical="center"/>
      <protection hidden="1"/>
    </xf>
    <xf numFmtId="0" fontId="46" fillId="4" borderId="121" xfId="1" applyNumberFormat="1" applyFont="1" applyFill="1" applyBorder="1" applyAlignment="1" applyProtection="1">
      <alignment horizontal="left" vertical="center"/>
      <protection hidden="1"/>
    </xf>
    <xf numFmtId="0" fontId="46" fillId="4" borderId="122" xfId="1" applyNumberFormat="1" applyFont="1" applyFill="1" applyBorder="1" applyAlignment="1" applyProtection="1">
      <alignment horizontal="left" vertical="center"/>
      <protection hidden="1"/>
    </xf>
    <xf numFmtId="0" fontId="18" fillId="4" borderId="8" xfId="1" applyNumberFormat="1" applyFont="1" applyFill="1" applyBorder="1" applyAlignment="1" applyProtection="1">
      <alignment horizontal="left" vertical="center"/>
      <protection hidden="1"/>
    </xf>
    <xf numFmtId="0" fontId="18" fillId="4" borderId="5" xfId="1" applyNumberFormat="1" applyFont="1" applyFill="1" applyBorder="1" applyAlignment="1" applyProtection="1">
      <alignment horizontal="left" vertical="center"/>
      <protection hidden="1"/>
    </xf>
    <xf numFmtId="0" fontId="18" fillId="0" borderId="20" xfId="1" applyNumberFormat="1" applyFont="1" applyBorder="1" applyAlignment="1" applyProtection="1">
      <alignment horizontal="left" vertical="center"/>
      <protection hidden="1"/>
    </xf>
    <xf numFmtId="0" fontId="18" fillId="0" borderId="141" xfId="1" applyNumberFormat="1" applyFont="1" applyBorder="1" applyAlignment="1" applyProtection="1">
      <alignment horizontal="left" vertical="center"/>
      <protection hidden="1"/>
    </xf>
    <xf numFmtId="0" fontId="18" fillId="0" borderId="121" xfId="1" applyNumberFormat="1" applyFont="1" applyBorder="1" applyAlignment="1" applyProtection="1">
      <alignment horizontal="left" vertical="center"/>
      <protection hidden="1"/>
    </xf>
    <xf numFmtId="0" fontId="18" fillId="0" borderId="122" xfId="1" applyNumberFormat="1" applyFont="1" applyBorder="1" applyAlignment="1" applyProtection="1">
      <alignment horizontal="left" vertical="center"/>
      <protection hidden="1"/>
    </xf>
    <xf numFmtId="0" fontId="18" fillId="0" borderId="247" xfId="1" applyNumberFormat="1" applyFont="1" applyBorder="1" applyAlignment="1" applyProtection="1">
      <alignment horizontal="left" vertical="center"/>
      <protection hidden="1"/>
    </xf>
    <xf numFmtId="0" fontId="18" fillId="0" borderId="101"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center" vertical="center"/>
      <protection hidden="1"/>
    </xf>
    <xf numFmtId="0" fontId="18" fillId="0" borderId="242" xfId="1" applyNumberFormat="1" applyFont="1" applyBorder="1" applyAlignment="1" applyProtection="1">
      <alignment horizontal="left" vertical="center"/>
      <protection hidden="1"/>
    </xf>
    <xf numFmtId="0" fontId="18" fillId="0" borderId="235" xfId="1" applyNumberFormat="1" applyFont="1" applyBorder="1" applyAlignment="1" applyProtection="1">
      <alignment horizontal="left" vertical="center"/>
      <protection hidden="1"/>
    </xf>
    <xf numFmtId="0" fontId="18" fillId="0" borderId="236" xfId="1" applyNumberFormat="1" applyFont="1" applyBorder="1" applyAlignment="1" applyProtection="1">
      <alignment horizontal="left" vertical="center"/>
      <protection hidden="1"/>
    </xf>
  </cellXfs>
  <cellStyles count="10">
    <cellStyle name="桁区切り" xfId="2" builtinId="6"/>
    <cellStyle name="標準" xfId="0" builtinId="0"/>
    <cellStyle name="標準 2" xfId="1" xr:uid="{EB22536A-2679-42A8-AFC8-12BB95461224}"/>
    <cellStyle name="標準 3 3" xfId="7" xr:uid="{ACCD318A-C1FA-4A86-A0CB-5413ABA614BB}"/>
    <cellStyle name="標準_資料５" xfId="6" xr:uid="{1F49FC22-8409-4C3E-8BB7-A0CA13E8A1EF}"/>
    <cellStyle name="標準_児童入所" xfId="8" xr:uid="{90B8BDA1-D04E-4F45-8D39-7DC1E97E2EEB}"/>
    <cellStyle name="標準_知的障害者(児)入所" xfId="9" xr:uid="{A3035BAD-C4D1-4BE3-B0F2-FE28D392E313}"/>
    <cellStyle name="標準_提出資料_保育所" xfId="4" xr:uid="{F7D8B959-70EF-4BD0-A120-4D336578428F}"/>
    <cellStyle name="標準_法人１" xfId="3" xr:uid="{125D7335-ED18-4697-ADAD-4ABDEE28E992}"/>
    <cellStyle name="標準_民間保育所" xfId="5" xr:uid="{A8FD8C75-BA8D-4461-8CAD-3B49E792A3F1}"/>
  </cellStyles>
  <dxfs count="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CCFF99"/>
      <color rgb="FF0BE935"/>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24739</xdr:colOff>
      <xdr:row>0</xdr:row>
      <xdr:rowOff>0</xdr:rowOff>
    </xdr:from>
    <xdr:to>
      <xdr:col>27</xdr:col>
      <xdr:colOff>374741</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14025" y="0"/>
          <a:ext cx="4370294" cy="123264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B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B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C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C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C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C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C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C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C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C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C00-00000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C00-00000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C00-00000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C00-00000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C00-00000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9525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C00-00001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C00-00001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9525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C00-00001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9525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C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9525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C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C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C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C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C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C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C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C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C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C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C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C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C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114300</xdr:colOff>
          <xdr:row>28</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C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114300</xdr:colOff>
          <xdr:row>28</xdr:row>
          <xdr:rowOff>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C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114300</xdr:colOff>
          <xdr:row>42</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C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114300</xdr:colOff>
          <xdr:row>42</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C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C00-00002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C00-00002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C00-00002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C00-00002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D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D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D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D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D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D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D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D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D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D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D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D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D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D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D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D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D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D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D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D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D00-00001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D00-00001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D00-00001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D00-00001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D00-00001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D00-00001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D00-00001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D00-00001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D00-00001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D00-00001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D00-00001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D00-00002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D00-00002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D00-00002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D00-00002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D00-00002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D00-00002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D00-00002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D00-00002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D00-00002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1000-00002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1000-00003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1000-00003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1000-00003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295275</xdr:colOff>
          <xdr:row>5</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1000-00003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295275</xdr:colOff>
          <xdr:row>6</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1000-00003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295275</xdr:colOff>
          <xdr:row>5</xdr:row>
          <xdr:rowOff>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1000-00003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295275</xdr:colOff>
          <xdr:row>5</xdr:row>
          <xdr:rowOff>0</xdr:rowOff>
        </xdr:to>
        <xdr:sp macro="" textlink="">
          <xdr:nvSpPr>
            <xdr:cNvPr id="43062" name="Check Box 54" hidden="1">
              <a:extLst>
                <a:ext uri="{63B3BB69-23CF-44E3-9099-C40C66FF867C}">
                  <a14:compatExt spid="_x0000_s43062"/>
                </a:ext>
                <a:ext uri="{FF2B5EF4-FFF2-40B4-BE49-F238E27FC236}">
                  <a16:creationId xmlns:a16="http://schemas.microsoft.com/office/drawing/2014/main" id="{00000000-0008-0000-1000-00003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295275</xdr:colOff>
          <xdr:row>6</xdr:row>
          <xdr:rowOff>0</xdr:rowOff>
        </xdr:to>
        <xdr:sp macro="" textlink="">
          <xdr:nvSpPr>
            <xdr:cNvPr id="43063" name="Check Box 55" hidden="1">
              <a:extLst>
                <a:ext uri="{63B3BB69-23CF-44E3-9099-C40C66FF867C}">
                  <a14:compatExt spid="_x0000_s43063"/>
                </a:ext>
                <a:ext uri="{FF2B5EF4-FFF2-40B4-BE49-F238E27FC236}">
                  <a16:creationId xmlns:a16="http://schemas.microsoft.com/office/drawing/2014/main" id="{00000000-0008-0000-1000-00003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295275</xdr:colOff>
          <xdr:row>6</xdr:row>
          <xdr:rowOff>0</xdr:rowOff>
        </xdr:to>
        <xdr:sp macro="" textlink="">
          <xdr:nvSpPr>
            <xdr:cNvPr id="43064" name="Check Box 56" hidden="1">
              <a:extLst>
                <a:ext uri="{63B3BB69-23CF-44E3-9099-C40C66FF867C}">
                  <a14:compatExt spid="_x0000_s43064"/>
                </a:ext>
                <a:ext uri="{FF2B5EF4-FFF2-40B4-BE49-F238E27FC236}">
                  <a16:creationId xmlns:a16="http://schemas.microsoft.com/office/drawing/2014/main" id="{00000000-0008-0000-1000-00003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295275</xdr:colOff>
          <xdr:row>7</xdr:row>
          <xdr:rowOff>0</xdr:rowOff>
        </xdr:to>
        <xdr:sp macro="" textlink="">
          <xdr:nvSpPr>
            <xdr:cNvPr id="43065" name="Check Box 57" hidden="1">
              <a:extLst>
                <a:ext uri="{63B3BB69-23CF-44E3-9099-C40C66FF867C}">
                  <a14:compatExt spid="_x0000_s43065"/>
                </a:ext>
                <a:ext uri="{FF2B5EF4-FFF2-40B4-BE49-F238E27FC236}">
                  <a16:creationId xmlns:a16="http://schemas.microsoft.com/office/drawing/2014/main" id="{00000000-0008-0000-1000-00003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295275</xdr:colOff>
          <xdr:row>7</xdr:row>
          <xdr:rowOff>0</xdr:rowOff>
        </xdr:to>
        <xdr:sp macro="" textlink="">
          <xdr:nvSpPr>
            <xdr:cNvPr id="43066" name="Check Box 58" hidden="1">
              <a:extLst>
                <a:ext uri="{63B3BB69-23CF-44E3-9099-C40C66FF867C}">
                  <a14:compatExt spid="_x0000_s43066"/>
                </a:ext>
                <a:ext uri="{FF2B5EF4-FFF2-40B4-BE49-F238E27FC236}">
                  <a16:creationId xmlns:a16="http://schemas.microsoft.com/office/drawing/2014/main" id="{00000000-0008-0000-1000-00003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67" name="Check Box 59" hidden="1">
              <a:extLst>
                <a:ext uri="{63B3BB69-23CF-44E3-9099-C40C66FF867C}">
                  <a14:compatExt spid="_x0000_s43067"/>
                </a:ext>
                <a:ext uri="{FF2B5EF4-FFF2-40B4-BE49-F238E27FC236}">
                  <a16:creationId xmlns:a16="http://schemas.microsoft.com/office/drawing/2014/main" id="{00000000-0008-0000-1000-00003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68" name="Check Box 60" hidden="1">
              <a:extLst>
                <a:ext uri="{63B3BB69-23CF-44E3-9099-C40C66FF867C}">
                  <a14:compatExt spid="_x0000_s43068"/>
                </a:ext>
                <a:ext uri="{FF2B5EF4-FFF2-40B4-BE49-F238E27FC236}">
                  <a16:creationId xmlns:a16="http://schemas.microsoft.com/office/drawing/2014/main" id="{00000000-0008-0000-1000-00003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69" name="Check Box 61" hidden="1">
              <a:extLst>
                <a:ext uri="{63B3BB69-23CF-44E3-9099-C40C66FF867C}">
                  <a14:compatExt spid="_x0000_s43069"/>
                </a:ext>
                <a:ext uri="{FF2B5EF4-FFF2-40B4-BE49-F238E27FC236}">
                  <a16:creationId xmlns:a16="http://schemas.microsoft.com/office/drawing/2014/main" id="{00000000-0008-0000-1000-00003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70" name="Check Box 62" hidden="1">
              <a:extLst>
                <a:ext uri="{63B3BB69-23CF-44E3-9099-C40C66FF867C}">
                  <a14:compatExt spid="_x0000_s43070"/>
                </a:ext>
                <a:ext uri="{FF2B5EF4-FFF2-40B4-BE49-F238E27FC236}">
                  <a16:creationId xmlns:a16="http://schemas.microsoft.com/office/drawing/2014/main" id="{00000000-0008-0000-1000-00003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xdr:row>
          <xdr:rowOff>114300</xdr:rowOff>
        </xdr:from>
        <xdr:to>
          <xdr:col>23</xdr:col>
          <xdr:colOff>9525</xdr:colOff>
          <xdr:row>14</xdr:row>
          <xdr:rowOff>104775</xdr:rowOff>
        </xdr:to>
        <xdr:sp macro="" textlink="">
          <xdr:nvSpPr>
            <xdr:cNvPr id="43071" name="Check Box 63" hidden="1">
              <a:extLst>
                <a:ext uri="{63B3BB69-23CF-44E3-9099-C40C66FF867C}">
                  <a14:compatExt spid="_x0000_s43071"/>
                </a:ext>
                <a:ext uri="{FF2B5EF4-FFF2-40B4-BE49-F238E27FC236}">
                  <a16:creationId xmlns:a16="http://schemas.microsoft.com/office/drawing/2014/main" id="{00000000-0008-0000-1000-00003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13</xdr:row>
          <xdr:rowOff>114300</xdr:rowOff>
        </xdr:from>
        <xdr:to>
          <xdr:col>27</xdr:col>
          <xdr:colOff>9525</xdr:colOff>
          <xdr:row>14</xdr:row>
          <xdr:rowOff>104775</xdr:rowOff>
        </xdr:to>
        <xdr:sp macro="" textlink="">
          <xdr:nvSpPr>
            <xdr:cNvPr id="43072" name="Check Box 64" hidden="1">
              <a:extLst>
                <a:ext uri="{63B3BB69-23CF-44E3-9099-C40C66FF867C}">
                  <a14:compatExt spid="_x0000_s43072"/>
                </a:ext>
                <a:ext uri="{FF2B5EF4-FFF2-40B4-BE49-F238E27FC236}">
                  <a16:creationId xmlns:a16="http://schemas.microsoft.com/office/drawing/2014/main" id="{00000000-0008-0000-1000-00004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73" name="Check Box 65" hidden="1">
              <a:extLst>
                <a:ext uri="{63B3BB69-23CF-44E3-9099-C40C66FF867C}">
                  <a14:compatExt spid="_x0000_s43073"/>
                </a:ext>
                <a:ext uri="{FF2B5EF4-FFF2-40B4-BE49-F238E27FC236}">
                  <a16:creationId xmlns:a16="http://schemas.microsoft.com/office/drawing/2014/main" id="{00000000-0008-0000-1000-00004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74" name="Check Box 66" hidden="1">
              <a:extLst>
                <a:ext uri="{63B3BB69-23CF-44E3-9099-C40C66FF867C}">
                  <a14:compatExt spid="_x0000_s43074"/>
                </a:ext>
                <a:ext uri="{FF2B5EF4-FFF2-40B4-BE49-F238E27FC236}">
                  <a16:creationId xmlns:a16="http://schemas.microsoft.com/office/drawing/2014/main" id="{00000000-0008-0000-1000-00004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114300</xdr:rowOff>
        </xdr:from>
        <xdr:to>
          <xdr:col>12</xdr:col>
          <xdr:colOff>0</xdr:colOff>
          <xdr:row>18</xdr:row>
          <xdr:rowOff>104775</xdr:rowOff>
        </xdr:to>
        <xdr:sp macro="" textlink="">
          <xdr:nvSpPr>
            <xdr:cNvPr id="43075" name="Check Box 67" hidden="1">
              <a:extLst>
                <a:ext uri="{63B3BB69-23CF-44E3-9099-C40C66FF867C}">
                  <a14:compatExt spid="_x0000_s43075"/>
                </a:ext>
                <a:ext uri="{FF2B5EF4-FFF2-40B4-BE49-F238E27FC236}">
                  <a16:creationId xmlns:a16="http://schemas.microsoft.com/office/drawing/2014/main" id="{00000000-0008-0000-1000-00004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17</xdr:row>
          <xdr:rowOff>114300</xdr:rowOff>
        </xdr:from>
        <xdr:to>
          <xdr:col>19</xdr:col>
          <xdr:colOff>0</xdr:colOff>
          <xdr:row>18</xdr:row>
          <xdr:rowOff>104775</xdr:rowOff>
        </xdr:to>
        <xdr:sp macro="" textlink="">
          <xdr:nvSpPr>
            <xdr:cNvPr id="43076" name="Check Box 68" hidden="1">
              <a:extLst>
                <a:ext uri="{63B3BB69-23CF-44E3-9099-C40C66FF867C}">
                  <a14:compatExt spid="_x0000_s43076"/>
                </a:ext>
                <a:ext uri="{FF2B5EF4-FFF2-40B4-BE49-F238E27FC236}">
                  <a16:creationId xmlns:a16="http://schemas.microsoft.com/office/drawing/2014/main" id="{00000000-0008-0000-1000-00004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xdr:row>
          <xdr:rowOff>114300</xdr:rowOff>
        </xdr:from>
        <xdr:to>
          <xdr:col>22</xdr:col>
          <xdr:colOff>0</xdr:colOff>
          <xdr:row>18</xdr:row>
          <xdr:rowOff>104775</xdr:rowOff>
        </xdr:to>
        <xdr:sp macro="" textlink="">
          <xdr:nvSpPr>
            <xdr:cNvPr id="43077" name="Check Box 69" hidden="1">
              <a:extLst>
                <a:ext uri="{63B3BB69-23CF-44E3-9099-C40C66FF867C}">
                  <a14:compatExt spid="_x0000_s43077"/>
                </a:ext>
                <a:ext uri="{FF2B5EF4-FFF2-40B4-BE49-F238E27FC236}">
                  <a16:creationId xmlns:a16="http://schemas.microsoft.com/office/drawing/2014/main" id="{00000000-0008-0000-1000-00004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17</xdr:row>
          <xdr:rowOff>114300</xdr:rowOff>
        </xdr:from>
        <xdr:to>
          <xdr:col>29</xdr:col>
          <xdr:colOff>0</xdr:colOff>
          <xdr:row>18</xdr:row>
          <xdr:rowOff>104775</xdr:rowOff>
        </xdr:to>
        <xdr:sp macro="" textlink="">
          <xdr:nvSpPr>
            <xdr:cNvPr id="43078" name="Check Box 70" hidden="1">
              <a:extLst>
                <a:ext uri="{63B3BB69-23CF-44E3-9099-C40C66FF867C}">
                  <a14:compatExt spid="_x0000_s43078"/>
                </a:ext>
                <a:ext uri="{FF2B5EF4-FFF2-40B4-BE49-F238E27FC236}">
                  <a16:creationId xmlns:a16="http://schemas.microsoft.com/office/drawing/2014/main" id="{00000000-0008-0000-1000-00004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79" name="Check Box 71" hidden="1">
              <a:extLst>
                <a:ext uri="{63B3BB69-23CF-44E3-9099-C40C66FF867C}">
                  <a14:compatExt spid="_x0000_s43079"/>
                </a:ext>
                <a:ext uri="{FF2B5EF4-FFF2-40B4-BE49-F238E27FC236}">
                  <a16:creationId xmlns:a16="http://schemas.microsoft.com/office/drawing/2014/main" id="{00000000-0008-0000-1000-00004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0" name="Check Box 72" hidden="1">
              <a:extLst>
                <a:ext uri="{63B3BB69-23CF-44E3-9099-C40C66FF867C}">
                  <a14:compatExt spid="_x0000_s43080"/>
                </a:ext>
                <a:ext uri="{FF2B5EF4-FFF2-40B4-BE49-F238E27FC236}">
                  <a16:creationId xmlns:a16="http://schemas.microsoft.com/office/drawing/2014/main" id="{00000000-0008-0000-1000-00004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81" name="Check Box 73" hidden="1">
              <a:extLst>
                <a:ext uri="{63B3BB69-23CF-44E3-9099-C40C66FF867C}">
                  <a14:compatExt spid="_x0000_s43081"/>
                </a:ext>
                <a:ext uri="{FF2B5EF4-FFF2-40B4-BE49-F238E27FC236}">
                  <a16:creationId xmlns:a16="http://schemas.microsoft.com/office/drawing/2014/main" id="{00000000-0008-0000-1000-00004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2" name="Check Box 74" hidden="1">
              <a:extLst>
                <a:ext uri="{63B3BB69-23CF-44E3-9099-C40C66FF867C}">
                  <a14:compatExt spid="_x0000_s43082"/>
                </a:ext>
                <a:ext uri="{FF2B5EF4-FFF2-40B4-BE49-F238E27FC236}">
                  <a16:creationId xmlns:a16="http://schemas.microsoft.com/office/drawing/2014/main" id="{00000000-0008-0000-1000-00004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114300</xdr:rowOff>
        </xdr:from>
        <xdr:to>
          <xdr:col>23</xdr:col>
          <xdr:colOff>9525</xdr:colOff>
          <xdr:row>24</xdr:row>
          <xdr:rowOff>123825</xdr:rowOff>
        </xdr:to>
        <xdr:sp macro="" textlink="">
          <xdr:nvSpPr>
            <xdr:cNvPr id="43083" name="Check Box 75" hidden="1">
              <a:extLst>
                <a:ext uri="{63B3BB69-23CF-44E3-9099-C40C66FF867C}">
                  <a14:compatExt spid="_x0000_s43083"/>
                </a:ext>
                <a:ext uri="{FF2B5EF4-FFF2-40B4-BE49-F238E27FC236}">
                  <a16:creationId xmlns:a16="http://schemas.microsoft.com/office/drawing/2014/main" id="{00000000-0008-0000-1000-00004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9525</xdr:colOff>
          <xdr:row>24</xdr:row>
          <xdr:rowOff>123825</xdr:rowOff>
        </xdr:to>
        <xdr:sp macro="" textlink="">
          <xdr:nvSpPr>
            <xdr:cNvPr id="43084" name="Check Box 76" hidden="1">
              <a:extLst>
                <a:ext uri="{63B3BB69-23CF-44E3-9099-C40C66FF867C}">
                  <a14:compatExt spid="_x0000_s43084"/>
                </a:ext>
                <a:ext uri="{FF2B5EF4-FFF2-40B4-BE49-F238E27FC236}">
                  <a16:creationId xmlns:a16="http://schemas.microsoft.com/office/drawing/2014/main" id="{00000000-0008-0000-1000-00004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85" name="Check Box 77" hidden="1">
              <a:extLst>
                <a:ext uri="{63B3BB69-23CF-44E3-9099-C40C66FF867C}">
                  <a14:compatExt spid="_x0000_s43085"/>
                </a:ext>
                <a:ext uri="{FF2B5EF4-FFF2-40B4-BE49-F238E27FC236}">
                  <a16:creationId xmlns:a16="http://schemas.microsoft.com/office/drawing/2014/main" id="{00000000-0008-0000-1000-00004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6" name="Check Box 78" hidden="1">
              <a:extLst>
                <a:ext uri="{63B3BB69-23CF-44E3-9099-C40C66FF867C}">
                  <a14:compatExt spid="_x0000_s43086"/>
                </a:ext>
                <a:ext uri="{FF2B5EF4-FFF2-40B4-BE49-F238E27FC236}">
                  <a16:creationId xmlns:a16="http://schemas.microsoft.com/office/drawing/2014/main" id="{00000000-0008-0000-1000-00004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27</xdr:row>
          <xdr:rowOff>114300</xdr:rowOff>
        </xdr:from>
        <xdr:to>
          <xdr:col>9</xdr:col>
          <xdr:colOff>323850</xdr:colOff>
          <xdr:row>28</xdr:row>
          <xdr:rowOff>104775</xdr:rowOff>
        </xdr:to>
        <xdr:sp macro="" textlink="">
          <xdr:nvSpPr>
            <xdr:cNvPr id="43087" name="Check Box 79" hidden="1">
              <a:extLst>
                <a:ext uri="{63B3BB69-23CF-44E3-9099-C40C66FF867C}">
                  <a14:compatExt spid="_x0000_s43087"/>
                </a:ext>
                <a:ext uri="{FF2B5EF4-FFF2-40B4-BE49-F238E27FC236}">
                  <a16:creationId xmlns:a16="http://schemas.microsoft.com/office/drawing/2014/main" id="{00000000-0008-0000-1000-00004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114300</xdr:rowOff>
        </xdr:from>
        <xdr:to>
          <xdr:col>12</xdr:col>
          <xdr:colOff>323850</xdr:colOff>
          <xdr:row>28</xdr:row>
          <xdr:rowOff>104775</xdr:rowOff>
        </xdr:to>
        <xdr:sp macro="" textlink="">
          <xdr:nvSpPr>
            <xdr:cNvPr id="43088" name="Check Box 80" hidden="1">
              <a:extLst>
                <a:ext uri="{63B3BB69-23CF-44E3-9099-C40C66FF867C}">
                  <a14:compatExt spid="_x0000_s43088"/>
                </a:ext>
                <a:ext uri="{FF2B5EF4-FFF2-40B4-BE49-F238E27FC236}">
                  <a16:creationId xmlns:a16="http://schemas.microsoft.com/office/drawing/2014/main" id="{00000000-0008-0000-1000-00005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43089" name="Check Box 81" hidden="1">
              <a:extLst>
                <a:ext uri="{63B3BB69-23CF-44E3-9099-C40C66FF867C}">
                  <a14:compatExt spid="_x0000_s43089"/>
                </a:ext>
                <a:ext uri="{FF2B5EF4-FFF2-40B4-BE49-F238E27FC236}">
                  <a16:creationId xmlns:a16="http://schemas.microsoft.com/office/drawing/2014/main" id="{00000000-0008-0000-1000-00005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238125</xdr:rowOff>
        </xdr:from>
        <xdr:to>
          <xdr:col>6</xdr:col>
          <xdr:colOff>295275</xdr:colOff>
          <xdr:row>35</xdr:row>
          <xdr:rowOff>0</xdr:rowOff>
        </xdr:to>
        <xdr:sp macro="" textlink="">
          <xdr:nvSpPr>
            <xdr:cNvPr id="43090" name="Check Box 82" hidden="1">
              <a:extLst>
                <a:ext uri="{63B3BB69-23CF-44E3-9099-C40C66FF867C}">
                  <a14:compatExt spid="_x0000_s43090"/>
                </a:ext>
                <a:ext uri="{FF2B5EF4-FFF2-40B4-BE49-F238E27FC236}">
                  <a16:creationId xmlns:a16="http://schemas.microsoft.com/office/drawing/2014/main" id="{00000000-0008-0000-1000-00005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43091" name="Check Box 83" hidden="1">
              <a:extLst>
                <a:ext uri="{63B3BB69-23CF-44E3-9099-C40C66FF867C}">
                  <a14:compatExt spid="_x0000_s43091"/>
                </a:ext>
                <a:ext uri="{FF2B5EF4-FFF2-40B4-BE49-F238E27FC236}">
                  <a16:creationId xmlns:a16="http://schemas.microsoft.com/office/drawing/2014/main" id="{00000000-0008-0000-1000-00005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43092" name="Check Box 84" hidden="1">
              <a:extLst>
                <a:ext uri="{63B3BB69-23CF-44E3-9099-C40C66FF867C}">
                  <a14:compatExt spid="_x0000_s43092"/>
                </a:ext>
                <a:ext uri="{FF2B5EF4-FFF2-40B4-BE49-F238E27FC236}">
                  <a16:creationId xmlns:a16="http://schemas.microsoft.com/office/drawing/2014/main" id="{00000000-0008-0000-1000-00005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238125</xdr:rowOff>
        </xdr:from>
        <xdr:to>
          <xdr:col>10</xdr:col>
          <xdr:colOff>295275</xdr:colOff>
          <xdr:row>35</xdr:row>
          <xdr:rowOff>0</xdr:rowOff>
        </xdr:to>
        <xdr:sp macro="" textlink="">
          <xdr:nvSpPr>
            <xdr:cNvPr id="43093" name="Check Box 85" hidden="1">
              <a:extLst>
                <a:ext uri="{63B3BB69-23CF-44E3-9099-C40C66FF867C}">
                  <a14:compatExt spid="_x0000_s43093"/>
                </a:ext>
                <a:ext uri="{FF2B5EF4-FFF2-40B4-BE49-F238E27FC236}">
                  <a16:creationId xmlns:a16="http://schemas.microsoft.com/office/drawing/2014/main" id="{00000000-0008-0000-1000-00005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33</xdr:row>
          <xdr:rowOff>238125</xdr:rowOff>
        </xdr:from>
        <xdr:to>
          <xdr:col>14</xdr:col>
          <xdr:colOff>295275</xdr:colOff>
          <xdr:row>35</xdr:row>
          <xdr:rowOff>0</xdr:rowOff>
        </xdr:to>
        <xdr:sp macro="" textlink="">
          <xdr:nvSpPr>
            <xdr:cNvPr id="43094" name="Check Box 86" hidden="1">
              <a:extLst>
                <a:ext uri="{63B3BB69-23CF-44E3-9099-C40C66FF867C}">
                  <a14:compatExt spid="_x0000_s43094"/>
                </a:ext>
                <a:ext uri="{FF2B5EF4-FFF2-40B4-BE49-F238E27FC236}">
                  <a16:creationId xmlns:a16="http://schemas.microsoft.com/office/drawing/2014/main" id="{00000000-0008-0000-1000-00005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238125</xdr:rowOff>
        </xdr:from>
        <xdr:to>
          <xdr:col>6</xdr:col>
          <xdr:colOff>295275</xdr:colOff>
          <xdr:row>36</xdr:row>
          <xdr:rowOff>0</xdr:rowOff>
        </xdr:to>
        <xdr:sp macro="" textlink="">
          <xdr:nvSpPr>
            <xdr:cNvPr id="43095" name="Check Box 87" hidden="1">
              <a:extLst>
                <a:ext uri="{63B3BB69-23CF-44E3-9099-C40C66FF867C}">
                  <a14:compatExt spid="_x0000_s43095"/>
                </a:ext>
                <a:ext uri="{FF2B5EF4-FFF2-40B4-BE49-F238E27FC236}">
                  <a16:creationId xmlns:a16="http://schemas.microsoft.com/office/drawing/2014/main" id="{00000000-0008-0000-1000-00005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238125</xdr:rowOff>
        </xdr:from>
        <xdr:to>
          <xdr:col>10</xdr:col>
          <xdr:colOff>295275</xdr:colOff>
          <xdr:row>36</xdr:row>
          <xdr:rowOff>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1000-00005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28</xdr:row>
          <xdr:rowOff>0</xdr:rowOff>
        </xdr:from>
        <xdr:to>
          <xdr:col>26</xdr:col>
          <xdr:colOff>295275</xdr:colOff>
          <xdr:row>28</xdr:row>
          <xdr:rowOff>228600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1000-00005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28</xdr:row>
          <xdr:rowOff>0</xdr:rowOff>
        </xdr:from>
        <xdr:to>
          <xdr:col>29</xdr:col>
          <xdr:colOff>295275</xdr:colOff>
          <xdr:row>28</xdr:row>
          <xdr:rowOff>228600</xdr:rowOff>
        </xdr:to>
        <xdr:sp macro="" textlink="">
          <xdr:nvSpPr>
            <xdr:cNvPr id="43098" name="Check Box 90" hidden="1">
              <a:extLst>
                <a:ext uri="{63B3BB69-23CF-44E3-9099-C40C66FF867C}">
                  <a14:compatExt spid="_x0000_s43098"/>
                </a:ext>
                <a:ext uri="{FF2B5EF4-FFF2-40B4-BE49-F238E27FC236}">
                  <a16:creationId xmlns:a16="http://schemas.microsoft.com/office/drawing/2014/main" id="{00000000-0008-0000-1000-00005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0</xdr:rowOff>
        </xdr:from>
        <xdr:to>
          <xdr:col>24</xdr:col>
          <xdr:colOff>295275</xdr:colOff>
          <xdr:row>31</xdr:row>
          <xdr:rowOff>228600</xdr:rowOff>
        </xdr:to>
        <xdr:sp macro="" textlink="">
          <xdr:nvSpPr>
            <xdr:cNvPr id="43099" name="Check Box 91" hidden="1">
              <a:extLst>
                <a:ext uri="{63B3BB69-23CF-44E3-9099-C40C66FF867C}">
                  <a14:compatExt spid="_x0000_s43099"/>
                </a:ext>
                <a:ext uri="{FF2B5EF4-FFF2-40B4-BE49-F238E27FC236}">
                  <a16:creationId xmlns:a16="http://schemas.microsoft.com/office/drawing/2014/main" id="{00000000-0008-0000-1000-00005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9525</xdr:rowOff>
        </xdr:from>
        <xdr:to>
          <xdr:col>31</xdr:col>
          <xdr:colOff>295275</xdr:colOff>
          <xdr:row>31</xdr:row>
          <xdr:rowOff>228600</xdr:rowOff>
        </xdr:to>
        <xdr:sp macro="" textlink="">
          <xdr:nvSpPr>
            <xdr:cNvPr id="43100" name="Check Box 92" hidden="1">
              <a:extLst>
                <a:ext uri="{63B3BB69-23CF-44E3-9099-C40C66FF867C}">
                  <a14:compatExt spid="_x0000_s43100"/>
                </a:ext>
                <a:ext uri="{FF2B5EF4-FFF2-40B4-BE49-F238E27FC236}">
                  <a16:creationId xmlns:a16="http://schemas.microsoft.com/office/drawing/2014/main" id="{00000000-0008-0000-1000-00005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xdr:row>
          <xdr:rowOff>0</xdr:rowOff>
        </xdr:from>
        <xdr:to>
          <xdr:col>26</xdr:col>
          <xdr:colOff>295275</xdr:colOff>
          <xdr:row>34</xdr:row>
          <xdr:rowOff>228600</xdr:rowOff>
        </xdr:to>
        <xdr:sp macro="" textlink="">
          <xdr:nvSpPr>
            <xdr:cNvPr id="43101" name="Check Box 93" hidden="1">
              <a:extLst>
                <a:ext uri="{63B3BB69-23CF-44E3-9099-C40C66FF867C}">
                  <a14:compatExt spid="_x0000_s43101"/>
                </a:ext>
                <a:ext uri="{FF2B5EF4-FFF2-40B4-BE49-F238E27FC236}">
                  <a16:creationId xmlns:a16="http://schemas.microsoft.com/office/drawing/2014/main" id="{00000000-0008-0000-1000-00005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34</xdr:row>
          <xdr:rowOff>0</xdr:rowOff>
        </xdr:from>
        <xdr:to>
          <xdr:col>29</xdr:col>
          <xdr:colOff>295275</xdr:colOff>
          <xdr:row>34</xdr:row>
          <xdr:rowOff>228600</xdr:rowOff>
        </xdr:to>
        <xdr:sp macro="" textlink="">
          <xdr:nvSpPr>
            <xdr:cNvPr id="43102" name="Check Box 94" hidden="1">
              <a:extLst>
                <a:ext uri="{63B3BB69-23CF-44E3-9099-C40C66FF867C}">
                  <a14:compatExt spid="_x0000_s43102"/>
                </a:ext>
                <a:ext uri="{FF2B5EF4-FFF2-40B4-BE49-F238E27FC236}">
                  <a16:creationId xmlns:a16="http://schemas.microsoft.com/office/drawing/2014/main" id="{00000000-0008-0000-1000-00005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114300</xdr:rowOff>
        </xdr:from>
        <xdr:to>
          <xdr:col>8</xdr:col>
          <xdr:colOff>0</xdr:colOff>
          <xdr:row>32</xdr:row>
          <xdr:rowOff>104775</xdr:rowOff>
        </xdr:to>
        <xdr:sp macro="" textlink="">
          <xdr:nvSpPr>
            <xdr:cNvPr id="43103" name="Check Box 95" hidden="1">
              <a:extLst>
                <a:ext uri="{63B3BB69-23CF-44E3-9099-C40C66FF867C}">
                  <a14:compatExt spid="_x0000_s43103"/>
                </a:ext>
                <a:ext uri="{FF2B5EF4-FFF2-40B4-BE49-F238E27FC236}">
                  <a16:creationId xmlns:a16="http://schemas.microsoft.com/office/drawing/2014/main" id="{00000000-0008-0000-1000-00005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114300</xdr:rowOff>
        </xdr:from>
        <xdr:to>
          <xdr:col>15</xdr:col>
          <xdr:colOff>0</xdr:colOff>
          <xdr:row>32</xdr:row>
          <xdr:rowOff>104775</xdr:rowOff>
        </xdr:to>
        <xdr:sp macro="" textlink="">
          <xdr:nvSpPr>
            <xdr:cNvPr id="43104" name="Check Box 96" hidden="1">
              <a:extLst>
                <a:ext uri="{63B3BB69-23CF-44E3-9099-C40C66FF867C}">
                  <a14:compatExt spid="_x0000_s43104"/>
                </a:ext>
                <a:ext uri="{FF2B5EF4-FFF2-40B4-BE49-F238E27FC236}">
                  <a16:creationId xmlns:a16="http://schemas.microsoft.com/office/drawing/2014/main" id="{00000000-0008-0000-1000-00006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43105" name="Check Box 97" hidden="1">
              <a:extLst>
                <a:ext uri="{63B3BB69-23CF-44E3-9099-C40C66FF867C}">
                  <a14:compatExt spid="_x0000_s43105"/>
                </a:ext>
                <a:ext uri="{FF2B5EF4-FFF2-40B4-BE49-F238E27FC236}">
                  <a16:creationId xmlns:a16="http://schemas.microsoft.com/office/drawing/2014/main" id="{00000000-0008-0000-1000-00006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43106" name="Check Box 98" hidden="1">
              <a:extLst>
                <a:ext uri="{63B3BB69-23CF-44E3-9099-C40C66FF867C}">
                  <a14:compatExt spid="_x0000_s43106"/>
                </a:ext>
                <a:ext uri="{FF2B5EF4-FFF2-40B4-BE49-F238E27FC236}">
                  <a16:creationId xmlns:a16="http://schemas.microsoft.com/office/drawing/2014/main" id="{00000000-0008-0000-1000-00006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43107" name="Check Box 99" hidden="1">
              <a:extLst>
                <a:ext uri="{63B3BB69-23CF-44E3-9099-C40C66FF867C}">
                  <a14:compatExt spid="_x0000_s43107"/>
                </a:ext>
                <a:ext uri="{FF2B5EF4-FFF2-40B4-BE49-F238E27FC236}">
                  <a16:creationId xmlns:a16="http://schemas.microsoft.com/office/drawing/2014/main" id="{00000000-0008-0000-1000-00006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133350</xdr:rowOff>
        </xdr:from>
        <xdr:to>
          <xdr:col>6</xdr:col>
          <xdr:colOff>314325</xdr:colOff>
          <xdr:row>3</xdr:row>
          <xdr:rowOff>123825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1100-00000C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xdr:row>
          <xdr:rowOff>123825</xdr:rowOff>
        </xdr:from>
        <xdr:to>
          <xdr:col>12</xdr:col>
          <xdr:colOff>276225</xdr:colOff>
          <xdr:row>3</xdr:row>
          <xdr:rowOff>123825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1100-00000D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xdr:row>
          <xdr:rowOff>114300</xdr:rowOff>
        </xdr:from>
        <xdr:to>
          <xdr:col>25</xdr:col>
          <xdr:colOff>314325</xdr:colOff>
          <xdr:row>3</xdr:row>
          <xdr:rowOff>123825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1100-00000E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xdr:row>
          <xdr:rowOff>133350</xdr:rowOff>
        </xdr:from>
        <xdr:to>
          <xdr:col>28</xdr:col>
          <xdr:colOff>285750</xdr:colOff>
          <xdr:row>3</xdr:row>
          <xdr:rowOff>133350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1100-00000F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xdr:row>
          <xdr:rowOff>123825</xdr:rowOff>
        </xdr:from>
        <xdr:to>
          <xdr:col>18</xdr:col>
          <xdr:colOff>314325</xdr:colOff>
          <xdr:row>3</xdr:row>
          <xdr:rowOff>123825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1100-000010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xdr:row>
          <xdr:rowOff>104775</xdr:rowOff>
        </xdr:from>
        <xdr:to>
          <xdr:col>21</xdr:col>
          <xdr:colOff>314325</xdr:colOff>
          <xdr:row>3</xdr:row>
          <xdr:rowOff>123825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1100-000011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xdr:row>
          <xdr:rowOff>104775</xdr:rowOff>
        </xdr:from>
        <xdr:to>
          <xdr:col>18</xdr:col>
          <xdr:colOff>314325</xdr:colOff>
          <xdr:row>5</xdr:row>
          <xdr:rowOff>104775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1100-000012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4</xdr:row>
          <xdr:rowOff>114300</xdr:rowOff>
        </xdr:from>
        <xdr:to>
          <xdr:col>25</xdr:col>
          <xdr:colOff>295275</xdr:colOff>
          <xdr:row>5</xdr:row>
          <xdr:rowOff>123825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1100-000013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xdr:row>
          <xdr:rowOff>104775</xdr:rowOff>
        </xdr:from>
        <xdr:to>
          <xdr:col>21</xdr:col>
          <xdr:colOff>314325</xdr:colOff>
          <xdr:row>5</xdr:row>
          <xdr:rowOff>104775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1100-000014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4</xdr:row>
          <xdr:rowOff>104775</xdr:rowOff>
        </xdr:from>
        <xdr:to>
          <xdr:col>28</xdr:col>
          <xdr:colOff>295275</xdr:colOff>
          <xdr:row>5</xdr:row>
          <xdr:rowOff>104775</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1100-000015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4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4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4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4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4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4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4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4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4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4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4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4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4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4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4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4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4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4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4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4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4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4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4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4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114300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114300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114300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114300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6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6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6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6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6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6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6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6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6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6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6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6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6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6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6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6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6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6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6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6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6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600-00001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600-00001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600-00001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600-00001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1600-00001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1600-00001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1600-00001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1600-00001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600-00001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600-00001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600-00002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600-00002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1600-00002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1600-00002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1600-00002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1600-00002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1600-00002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1600-00002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1600-00002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1600-00002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1600-00002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1600-00002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600-00002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7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7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7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7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7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7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7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7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7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7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1C00-00002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1C00-00002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1C00-00002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1C00-00002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1C00-00002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1C00-00002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1C00-00002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1C00-00002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1C00-00002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6912" name="Check Box 48" hidden="1">
              <a:extLst>
                <a:ext uri="{63B3BB69-23CF-44E3-9099-C40C66FF867C}">
                  <a14:compatExt spid="_x0000_s36912"/>
                </a:ext>
                <a:ext uri="{FF2B5EF4-FFF2-40B4-BE49-F238E27FC236}">
                  <a16:creationId xmlns:a16="http://schemas.microsoft.com/office/drawing/2014/main" id="{00000000-0008-0000-1C00-00003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6913" name="Check Box 49" hidden="1">
              <a:extLst>
                <a:ext uri="{63B3BB69-23CF-44E3-9099-C40C66FF867C}">
                  <a14:compatExt spid="_x0000_s36913"/>
                </a:ext>
                <a:ext uri="{FF2B5EF4-FFF2-40B4-BE49-F238E27FC236}">
                  <a16:creationId xmlns:a16="http://schemas.microsoft.com/office/drawing/2014/main" id="{00000000-0008-0000-1C00-00003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6914" name="Check Box 50" hidden="1">
              <a:extLst>
                <a:ext uri="{63B3BB69-23CF-44E3-9099-C40C66FF867C}">
                  <a14:compatExt spid="_x0000_s36914"/>
                </a:ext>
                <a:ext uri="{FF2B5EF4-FFF2-40B4-BE49-F238E27FC236}">
                  <a16:creationId xmlns:a16="http://schemas.microsoft.com/office/drawing/2014/main" id="{00000000-0008-0000-1C00-00003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6915" name="Check Box 51" hidden="1">
              <a:extLst>
                <a:ext uri="{63B3BB69-23CF-44E3-9099-C40C66FF867C}">
                  <a14:compatExt spid="_x0000_s36915"/>
                </a:ext>
                <a:ext uri="{FF2B5EF4-FFF2-40B4-BE49-F238E27FC236}">
                  <a16:creationId xmlns:a16="http://schemas.microsoft.com/office/drawing/2014/main" id="{00000000-0008-0000-1C00-00003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6916" name="Check Box 52" hidden="1">
              <a:extLst>
                <a:ext uri="{63B3BB69-23CF-44E3-9099-C40C66FF867C}">
                  <a14:compatExt spid="_x0000_s36916"/>
                </a:ext>
                <a:ext uri="{FF2B5EF4-FFF2-40B4-BE49-F238E27FC236}">
                  <a16:creationId xmlns:a16="http://schemas.microsoft.com/office/drawing/2014/main" id="{00000000-0008-0000-1C00-00003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6917" name="Check Box 53" hidden="1">
              <a:extLst>
                <a:ext uri="{63B3BB69-23CF-44E3-9099-C40C66FF867C}">
                  <a14:compatExt spid="_x0000_s36917"/>
                </a:ext>
                <a:ext uri="{FF2B5EF4-FFF2-40B4-BE49-F238E27FC236}">
                  <a16:creationId xmlns:a16="http://schemas.microsoft.com/office/drawing/2014/main" id="{00000000-0008-0000-1C00-00003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6918" name="Check Box 54" hidden="1">
              <a:extLst>
                <a:ext uri="{63B3BB69-23CF-44E3-9099-C40C66FF867C}">
                  <a14:compatExt spid="_x0000_s36918"/>
                </a:ext>
                <a:ext uri="{FF2B5EF4-FFF2-40B4-BE49-F238E27FC236}">
                  <a16:creationId xmlns:a16="http://schemas.microsoft.com/office/drawing/2014/main" id="{00000000-0008-0000-1C00-00003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6919" name="Check Box 55" hidden="1">
              <a:extLst>
                <a:ext uri="{63B3BB69-23CF-44E3-9099-C40C66FF867C}">
                  <a14:compatExt spid="_x0000_s36919"/>
                </a:ext>
                <a:ext uri="{FF2B5EF4-FFF2-40B4-BE49-F238E27FC236}">
                  <a16:creationId xmlns:a16="http://schemas.microsoft.com/office/drawing/2014/main" id="{00000000-0008-0000-1C00-00003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6920" name="Check Box 56" hidden="1">
              <a:extLst>
                <a:ext uri="{63B3BB69-23CF-44E3-9099-C40C66FF867C}">
                  <a14:compatExt spid="_x0000_s36920"/>
                </a:ext>
                <a:ext uri="{FF2B5EF4-FFF2-40B4-BE49-F238E27FC236}">
                  <a16:creationId xmlns:a16="http://schemas.microsoft.com/office/drawing/2014/main" id="{00000000-0008-0000-1C00-00003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6921" name="Check Box 57" hidden="1">
              <a:extLst>
                <a:ext uri="{63B3BB69-23CF-44E3-9099-C40C66FF867C}">
                  <a14:compatExt spid="_x0000_s36921"/>
                </a:ext>
                <a:ext uri="{FF2B5EF4-FFF2-40B4-BE49-F238E27FC236}">
                  <a16:creationId xmlns:a16="http://schemas.microsoft.com/office/drawing/2014/main" id="{00000000-0008-0000-1C00-00003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6922" name="Check Box 58" hidden="1">
              <a:extLst>
                <a:ext uri="{63B3BB69-23CF-44E3-9099-C40C66FF867C}">
                  <a14:compatExt spid="_x0000_s36922"/>
                </a:ext>
                <a:ext uri="{FF2B5EF4-FFF2-40B4-BE49-F238E27FC236}">
                  <a16:creationId xmlns:a16="http://schemas.microsoft.com/office/drawing/2014/main" id="{00000000-0008-0000-1C00-00003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6923" name="Check Box 59" hidden="1">
              <a:extLst>
                <a:ext uri="{63B3BB69-23CF-44E3-9099-C40C66FF867C}">
                  <a14:compatExt spid="_x0000_s36923"/>
                </a:ext>
                <a:ext uri="{FF2B5EF4-FFF2-40B4-BE49-F238E27FC236}">
                  <a16:creationId xmlns:a16="http://schemas.microsoft.com/office/drawing/2014/main" id="{00000000-0008-0000-1C00-00003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6924" name="Check Box 60" hidden="1">
              <a:extLst>
                <a:ext uri="{63B3BB69-23CF-44E3-9099-C40C66FF867C}">
                  <a14:compatExt spid="_x0000_s36924"/>
                </a:ext>
                <a:ext uri="{FF2B5EF4-FFF2-40B4-BE49-F238E27FC236}">
                  <a16:creationId xmlns:a16="http://schemas.microsoft.com/office/drawing/2014/main" id="{00000000-0008-0000-1C00-00003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6925" name="Check Box 61" hidden="1">
              <a:extLst>
                <a:ext uri="{63B3BB69-23CF-44E3-9099-C40C66FF867C}">
                  <a14:compatExt spid="_x0000_s36925"/>
                </a:ext>
                <a:ext uri="{FF2B5EF4-FFF2-40B4-BE49-F238E27FC236}">
                  <a16:creationId xmlns:a16="http://schemas.microsoft.com/office/drawing/2014/main" id="{00000000-0008-0000-1C00-00003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6926" name="Check Box 62" hidden="1">
              <a:extLst>
                <a:ext uri="{63B3BB69-23CF-44E3-9099-C40C66FF867C}">
                  <a14:compatExt spid="_x0000_s36926"/>
                </a:ext>
                <a:ext uri="{FF2B5EF4-FFF2-40B4-BE49-F238E27FC236}">
                  <a16:creationId xmlns:a16="http://schemas.microsoft.com/office/drawing/2014/main" id="{00000000-0008-0000-1C00-00003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6927" name="Check Box 63" hidden="1">
              <a:extLst>
                <a:ext uri="{63B3BB69-23CF-44E3-9099-C40C66FF867C}">
                  <a14:compatExt spid="_x0000_s36927"/>
                </a:ext>
                <a:ext uri="{FF2B5EF4-FFF2-40B4-BE49-F238E27FC236}">
                  <a16:creationId xmlns:a16="http://schemas.microsoft.com/office/drawing/2014/main" id="{00000000-0008-0000-1C00-00003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6928" name="Check Box 64" hidden="1">
              <a:extLst>
                <a:ext uri="{63B3BB69-23CF-44E3-9099-C40C66FF867C}">
                  <a14:compatExt spid="_x0000_s36928"/>
                </a:ext>
                <a:ext uri="{FF2B5EF4-FFF2-40B4-BE49-F238E27FC236}">
                  <a16:creationId xmlns:a16="http://schemas.microsoft.com/office/drawing/2014/main" id="{00000000-0008-0000-1C00-00004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6929" name="Check Box 65" hidden="1">
              <a:extLst>
                <a:ext uri="{63B3BB69-23CF-44E3-9099-C40C66FF867C}">
                  <a14:compatExt spid="_x0000_s36929"/>
                </a:ext>
                <a:ext uri="{FF2B5EF4-FFF2-40B4-BE49-F238E27FC236}">
                  <a16:creationId xmlns:a16="http://schemas.microsoft.com/office/drawing/2014/main" id="{00000000-0008-0000-1C00-00004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6930" name="Check Box 66" hidden="1">
              <a:extLst>
                <a:ext uri="{63B3BB69-23CF-44E3-9099-C40C66FF867C}">
                  <a14:compatExt spid="_x0000_s36930"/>
                </a:ext>
                <a:ext uri="{FF2B5EF4-FFF2-40B4-BE49-F238E27FC236}">
                  <a16:creationId xmlns:a16="http://schemas.microsoft.com/office/drawing/2014/main" id="{00000000-0008-0000-1C00-00004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6931" name="Check Box 67" hidden="1">
              <a:extLst>
                <a:ext uri="{63B3BB69-23CF-44E3-9099-C40C66FF867C}">
                  <a14:compatExt spid="_x0000_s36931"/>
                </a:ext>
                <a:ext uri="{FF2B5EF4-FFF2-40B4-BE49-F238E27FC236}">
                  <a16:creationId xmlns:a16="http://schemas.microsoft.com/office/drawing/2014/main" id="{00000000-0008-0000-1C00-00004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6932" name="Check Box 68" hidden="1">
              <a:extLst>
                <a:ext uri="{63B3BB69-23CF-44E3-9099-C40C66FF867C}">
                  <a14:compatExt spid="_x0000_s36932"/>
                </a:ext>
                <a:ext uri="{FF2B5EF4-FFF2-40B4-BE49-F238E27FC236}">
                  <a16:creationId xmlns:a16="http://schemas.microsoft.com/office/drawing/2014/main" id="{00000000-0008-0000-1C00-00004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6933" name="Check Box 69" hidden="1">
              <a:extLst>
                <a:ext uri="{63B3BB69-23CF-44E3-9099-C40C66FF867C}">
                  <a14:compatExt spid="_x0000_s36933"/>
                </a:ext>
                <a:ext uri="{FF2B5EF4-FFF2-40B4-BE49-F238E27FC236}">
                  <a16:creationId xmlns:a16="http://schemas.microsoft.com/office/drawing/2014/main" id="{00000000-0008-0000-1C00-00004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6934" name="Check Box 70" hidden="1">
              <a:extLst>
                <a:ext uri="{63B3BB69-23CF-44E3-9099-C40C66FF867C}">
                  <a14:compatExt spid="_x0000_s36934"/>
                </a:ext>
                <a:ext uri="{FF2B5EF4-FFF2-40B4-BE49-F238E27FC236}">
                  <a16:creationId xmlns:a16="http://schemas.microsoft.com/office/drawing/2014/main" id="{00000000-0008-0000-1C00-00004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6935" name="Check Box 71" hidden="1">
              <a:extLst>
                <a:ext uri="{63B3BB69-23CF-44E3-9099-C40C66FF867C}">
                  <a14:compatExt spid="_x0000_s36935"/>
                </a:ext>
                <a:ext uri="{FF2B5EF4-FFF2-40B4-BE49-F238E27FC236}">
                  <a16:creationId xmlns:a16="http://schemas.microsoft.com/office/drawing/2014/main" id="{00000000-0008-0000-1C00-00004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6936" name="Check Box 72" hidden="1">
              <a:extLst>
                <a:ext uri="{63B3BB69-23CF-44E3-9099-C40C66FF867C}">
                  <a14:compatExt spid="_x0000_s36936"/>
                </a:ext>
                <a:ext uri="{FF2B5EF4-FFF2-40B4-BE49-F238E27FC236}">
                  <a16:creationId xmlns:a16="http://schemas.microsoft.com/office/drawing/2014/main" id="{00000000-0008-0000-1C00-00004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7889" name="次のシートへ"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7890" name="次のシートへ"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7891" name="次のシートへ"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E00-00000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E00-00000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E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E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E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E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E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E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E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E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E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E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E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E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F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F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F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F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F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F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F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F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F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F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F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F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F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F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F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F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F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F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F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F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F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F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F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F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F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F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F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F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F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F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F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F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F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F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F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F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F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F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0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0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0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0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0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0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0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0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0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0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0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0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0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0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0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0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0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20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20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20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2000-00001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2000-00001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2000-00001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2000-00001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2000-00001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2000-00001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2000-00001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2000-00001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2000-00001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2000-00001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2000-00001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2000-00002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2000-00002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2000-00002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2000-00002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2000-00002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2000-00002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2000-00002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2000-00002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20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20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20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1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1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1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1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1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1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1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1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1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1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1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1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1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1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1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1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1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21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21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21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21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21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21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21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21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21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21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21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21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21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21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21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21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21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21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21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21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21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21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21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21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21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21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21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21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2100-00002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2100-00002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2100-00003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2100-00003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2100-00003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2100-00003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2100-00003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2100-00003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42038" name="Check Box 54" hidden="1">
              <a:extLst>
                <a:ext uri="{63B3BB69-23CF-44E3-9099-C40C66FF867C}">
                  <a14:compatExt spid="_x0000_s42038"/>
                </a:ext>
                <a:ext uri="{FF2B5EF4-FFF2-40B4-BE49-F238E27FC236}">
                  <a16:creationId xmlns:a16="http://schemas.microsoft.com/office/drawing/2014/main" id="{00000000-0008-0000-2100-00003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42039" name="Check Box 55" hidden="1">
              <a:extLst>
                <a:ext uri="{63B3BB69-23CF-44E3-9099-C40C66FF867C}">
                  <a14:compatExt spid="_x0000_s42039"/>
                </a:ext>
                <a:ext uri="{FF2B5EF4-FFF2-40B4-BE49-F238E27FC236}">
                  <a16:creationId xmlns:a16="http://schemas.microsoft.com/office/drawing/2014/main" id="{00000000-0008-0000-2100-00003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42040" name="Check Box 56" hidden="1">
              <a:extLst>
                <a:ext uri="{63B3BB69-23CF-44E3-9099-C40C66FF867C}">
                  <a14:compatExt spid="_x0000_s42040"/>
                </a:ext>
                <a:ext uri="{FF2B5EF4-FFF2-40B4-BE49-F238E27FC236}">
                  <a16:creationId xmlns:a16="http://schemas.microsoft.com/office/drawing/2014/main" id="{00000000-0008-0000-2100-00003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42041" name="Check Box 57" hidden="1">
              <a:extLst>
                <a:ext uri="{63B3BB69-23CF-44E3-9099-C40C66FF867C}">
                  <a14:compatExt spid="_x0000_s42041"/>
                </a:ext>
                <a:ext uri="{FF2B5EF4-FFF2-40B4-BE49-F238E27FC236}">
                  <a16:creationId xmlns:a16="http://schemas.microsoft.com/office/drawing/2014/main" id="{00000000-0008-0000-2100-00003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42042" name="Check Box 58" hidden="1">
              <a:extLst>
                <a:ext uri="{63B3BB69-23CF-44E3-9099-C40C66FF867C}">
                  <a14:compatExt spid="_x0000_s42042"/>
                </a:ext>
                <a:ext uri="{FF2B5EF4-FFF2-40B4-BE49-F238E27FC236}">
                  <a16:creationId xmlns:a16="http://schemas.microsoft.com/office/drawing/2014/main" id="{00000000-0008-0000-2100-00003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42043" name="Check Box 59" hidden="1">
              <a:extLst>
                <a:ext uri="{63B3BB69-23CF-44E3-9099-C40C66FF867C}">
                  <a14:compatExt spid="_x0000_s42043"/>
                </a:ext>
                <a:ext uri="{FF2B5EF4-FFF2-40B4-BE49-F238E27FC236}">
                  <a16:creationId xmlns:a16="http://schemas.microsoft.com/office/drawing/2014/main" id="{00000000-0008-0000-2100-00003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42044" name="Check Box 60" hidden="1">
              <a:extLst>
                <a:ext uri="{63B3BB69-23CF-44E3-9099-C40C66FF867C}">
                  <a14:compatExt spid="_x0000_s42044"/>
                </a:ext>
                <a:ext uri="{FF2B5EF4-FFF2-40B4-BE49-F238E27FC236}">
                  <a16:creationId xmlns:a16="http://schemas.microsoft.com/office/drawing/2014/main" id="{00000000-0008-0000-2100-00003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42045" name="Check Box 61" hidden="1">
              <a:extLst>
                <a:ext uri="{63B3BB69-23CF-44E3-9099-C40C66FF867C}">
                  <a14:compatExt spid="_x0000_s42045"/>
                </a:ext>
                <a:ext uri="{FF2B5EF4-FFF2-40B4-BE49-F238E27FC236}">
                  <a16:creationId xmlns:a16="http://schemas.microsoft.com/office/drawing/2014/main" id="{00000000-0008-0000-2100-00003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42046" name="Check Box 62" hidden="1">
              <a:extLst>
                <a:ext uri="{63B3BB69-23CF-44E3-9099-C40C66FF867C}">
                  <a14:compatExt spid="_x0000_s42046"/>
                </a:ext>
                <a:ext uri="{FF2B5EF4-FFF2-40B4-BE49-F238E27FC236}">
                  <a16:creationId xmlns:a16="http://schemas.microsoft.com/office/drawing/2014/main" id="{00000000-0008-0000-2100-00003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42047" name="Check Box 63" hidden="1">
              <a:extLst>
                <a:ext uri="{63B3BB69-23CF-44E3-9099-C40C66FF867C}">
                  <a14:compatExt spid="_x0000_s42047"/>
                </a:ext>
                <a:ext uri="{FF2B5EF4-FFF2-40B4-BE49-F238E27FC236}">
                  <a16:creationId xmlns:a16="http://schemas.microsoft.com/office/drawing/2014/main" id="{00000000-0008-0000-2100-00003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2048" name="Check Box 64" hidden="1">
              <a:extLst>
                <a:ext uri="{63B3BB69-23CF-44E3-9099-C40C66FF867C}">
                  <a14:compatExt spid="_x0000_s42048"/>
                </a:ext>
                <a:ext uri="{FF2B5EF4-FFF2-40B4-BE49-F238E27FC236}">
                  <a16:creationId xmlns:a16="http://schemas.microsoft.com/office/drawing/2014/main" id="{00000000-0008-0000-2100-00004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2049" name="Check Box 65" hidden="1">
              <a:extLst>
                <a:ext uri="{63B3BB69-23CF-44E3-9099-C40C66FF867C}">
                  <a14:compatExt spid="_x0000_s42049"/>
                </a:ext>
                <a:ext uri="{FF2B5EF4-FFF2-40B4-BE49-F238E27FC236}">
                  <a16:creationId xmlns:a16="http://schemas.microsoft.com/office/drawing/2014/main" id="{00000000-0008-0000-2100-00004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2050" name="Check Box 66" hidden="1">
              <a:extLst>
                <a:ext uri="{63B3BB69-23CF-44E3-9099-C40C66FF867C}">
                  <a14:compatExt spid="_x0000_s42050"/>
                </a:ext>
                <a:ext uri="{FF2B5EF4-FFF2-40B4-BE49-F238E27FC236}">
                  <a16:creationId xmlns:a16="http://schemas.microsoft.com/office/drawing/2014/main" id="{00000000-0008-0000-2100-00004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2051" name="Check Box 67" hidden="1">
              <a:extLst>
                <a:ext uri="{63B3BB69-23CF-44E3-9099-C40C66FF867C}">
                  <a14:compatExt spid="_x0000_s42051"/>
                </a:ext>
                <a:ext uri="{FF2B5EF4-FFF2-40B4-BE49-F238E27FC236}">
                  <a16:creationId xmlns:a16="http://schemas.microsoft.com/office/drawing/2014/main" id="{00000000-0008-0000-2100-00004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2052" name="Check Box 68" hidden="1">
              <a:extLst>
                <a:ext uri="{63B3BB69-23CF-44E3-9099-C40C66FF867C}">
                  <a14:compatExt spid="_x0000_s42052"/>
                </a:ext>
                <a:ext uri="{FF2B5EF4-FFF2-40B4-BE49-F238E27FC236}">
                  <a16:creationId xmlns:a16="http://schemas.microsoft.com/office/drawing/2014/main" id="{00000000-0008-0000-2100-00004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2053" name="Check Box 69" hidden="1">
              <a:extLst>
                <a:ext uri="{63B3BB69-23CF-44E3-9099-C40C66FF867C}">
                  <a14:compatExt spid="_x0000_s42053"/>
                </a:ext>
                <a:ext uri="{FF2B5EF4-FFF2-40B4-BE49-F238E27FC236}">
                  <a16:creationId xmlns:a16="http://schemas.microsoft.com/office/drawing/2014/main" id="{00000000-0008-0000-2100-00004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2054" name="Check Box 70" hidden="1">
              <a:extLst>
                <a:ext uri="{63B3BB69-23CF-44E3-9099-C40C66FF867C}">
                  <a14:compatExt spid="_x0000_s42054"/>
                </a:ext>
                <a:ext uri="{FF2B5EF4-FFF2-40B4-BE49-F238E27FC236}">
                  <a16:creationId xmlns:a16="http://schemas.microsoft.com/office/drawing/2014/main" id="{00000000-0008-0000-2100-00004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2055" name="Check Box 71" hidden="1">
              <a:extLst>
                <a:ext uri="{63B3BB69-23CF-44E3-9099-C40C66FF867C}">
                  <a14:compatExt spid="_x0000_s42055"/>
                </a:ext>
                <a:ext uri="{FF2B5EF4-FFF2-40B4-BE49-F238E27FC236}">
                  <a16:creationId xmlns:a16="http://schemas.microsoft.com/office/drawing/2014/main" id="{00000000-0008-0000-2100-00004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2056" name="Check Box 72" hidden="1">
              <a:extLst>
                <a:ext uri="{63B3BB69-23CF-44E3-9099-C40C66FF867C}">
                  <a14:compatExt spid="_x0000_s42056"/>
                </a:ext>
                <a:ext uri="{FF2B5EF4-FFF2-40B4-BE49-F238E27FC236}">
                  <a16:creationId xmlns:a16="http://schemas.microsoft.com/office/drawing/2014/main" id="{00000000-0008-0000-2100-00004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2057" name="Check Box 73" hidden="1">
              <a:extLst>
                <a:ext uri="{63B3BB69-23CF-44E3-9099-C40C66FF867C}">
                  <a14:compatExt spid="_x0000_s42057"/>
                </a:ext>
                <a:ext uri="{FF2B5EF4-FFF2-40B4-BE49-F238E27FC236}">
                  <a16:creationId xmlns:a16="http://schemas.microsoft.com/office/drawing/2014/main" id="{00000000-0008-0000-2100-00004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2058" name="Check Box 74" hidden="1">
              <a:extLst>
                <a:ext uri="{63B3BB69-23CF-44E3-9099-C40C66FF867C}">
                  <a14:compatExt spid="_x0000_s42058"/>
                </a:ext>
                <a:ext uri="{FF2B5EF4-FFF2-40B4-BE49-F238E27FC236}">
                  <a16:creationId xmlns:a16="http://schemas.microsoft.com/office/drawing/2014/main" id="{00000000-0008-0000-2100-00004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2059" name="Check Box 75" hidden="1">
              <a:extLst>
                <a:ext uri="{63B3BB69-23CF-44E3-9099-C40C66FF867C}">
                  <a14:compatExt spid="_x0000_s42059"/>
                </a:ext>
                <a:ext uri="{FF2B5EF4-FFF2-40B4-BE49-F238E27FC236}">
                  <a16:creationId xmlns:a16="http://schemas.microsoft.com/office/drawing/2014/main" id="{00000000-0008-0000-2100-00004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2060" name="Check Box 76" hidden="1">
              <a:extLst>
                <a:ext uri="{63B3BB69-23CF-44E3-9099-C40C66FF867C}">
                  <a14:compatExt spid="_x0000_s42060"/>
                </a:ext>
                <a:ext uri="{FF2B5EF4-FFF2-40B4-BE49-F238E27FC236}">
                  <a16:creationId xmlns:a16="http://schemas.microsoft.com/office/drawing/2014/main" id="{00000000-0008-0000-2100-00004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2061" name="Check Box 77" hidden="1">
              <a:extLst>
                <a:ext uri="{63B3BB69-23CF-44E3-9099-C40C66FF867C}">
                  <a14:compatExt spid="_x0000_s42061"/>
                </a:ext>
                <a:ext uri="{FF2B5EF4-FFF2-40B4-BE49-F238E27FC236}">
                  <a16:creationId xmlns:a16="http://schemas.microsoft.com/office/drawing/2014/main" id="{00000000-0008-0000-2100-00004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2062" name="Check Box 78" hidden="1">
              <a:extLst>
                <a:ext uri="{63B3BB69-23CF-44E3-9099-C40C66FF867C}">
                  <a14:compatExt spid="_x0000_s42062"/>
                </a:ext>
                <a:ext uri="{FF2B5EF4-FFF2-40B4-BE49-F238E27FC236}">
                  <a16:creationId xmlns:a16="http://schemas.microsoft.com/office/drawing/2014/main" id="{00000000-0008-0000-2100-00004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2063" name="Check Box 79" hidden="1">
              <a:extLst>
                <a:ext uri="{63B3BB69-23CF-44E3-9099-C40C66FF867C}">
                  <a14:compatExt spid="_x0000_s42063"/>
                </a:ext>
                <a:ext uri="{FF2B5EF4-FFF2-40B4-BE49-F238E27FC236}">
                  <a16:creationId xmlns:a16="http://schemas.microsoft.com/office/drawing/2014/main" id="{00000000-0008-0000-2100-00004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2064" name="Check Box 80" hidden="1">
              <a:extLst>
                <a:ext uri="{63B3BB69-23CF-44E3-9099-C40C66FF867C}">
                  <a14:compatExt spid="_x0000_s42064"/>
                </a:ext>
                <a:ext uri="{FF2B5EF4-FFF2-40B4-BE49-F238E27FC236}">
                  <a16:creationId xmlns:a16="http://schemas.microsoft.com/office/drawing/2014/main" id="{00000000-0008-0000-2100-00005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2065" name="Check Box 81" hidden="1">
              <a:extLst>
                <a:ext uri="{63B3BB69-23CF-44E3-9099-C40C66FF867C}">
                  <a14:compatExt spid="_x0000_s42065"/>
                </a:ext>
                <a:ext uri="{FF2B5EF4-FFF2-40B4-BE49-F238E27FC236}">
                  <a16:creationId xmlns:a16="http://schemas.microsoft.com/office/drawing/2014/main" id="{00000000-0008-0000-2100-00005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2066" name="Check Box 82" hidden="1">
              <a:extLst>
                <a:ext uri="{63B3BB69-23CF-44E3-9099-C40C66FF867C}">
                  <a14:compatExt spid="_x0000_s42066"/>
                </a:ext>
                <a:ext uri="{FF2B5EF4-FFF2-40B4-BE49-F238E27FC236}">
                  <a16:creationId xmlns:a16="http://schemas.microsoft.com/office/drawing/2014/main" id="{00000000-0008-0000-2100-00005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2067" name="Check Box 83" hidden="1">
              <a:extLst>
                <a:ext uri="{63B3BB69-23CF-44E3-9099-C40C66FF867C}">
                  <a14:compatExt spid="_x0000_s42067"/>
                </a:ext>
                <a:ext uri="{FF2B5EF4-FFF2-40B4-BE49-F238E27FC236}">
                  <a16:creationId xmlns:a16="http://schemas.microsoft.com/office/drawing/2014/main" id="{00000000-0008-0000-2100-00005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2068" name="Check Box 84" hidden="1">
              <a:extLst>
                <a:ext uri="{63B3BB69-23CF-44E3-9099-C40C66FF867C}">
                  <a14:compatExt spid="_x0000_s42068"/>
                </a:ext>
                <a:ext uri="{FF2B5EF4-FFF2-40B4-BE49-F238E27FC236}">
                  <a16:creationId xmlns:a16="http://schemas.microsoft.com/office/drawing/2014/main" id="{00000000-0008-0000-2100-00005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2069" name="Check Box 85" hidden="1">
              <a:extLst>
                <a:ext uri="{63B3BB69-23CF-44E3-9099-C40C66FF867C}">
                  <a14:compatExt spid="_x0000_s42069"/>
                </a:ext>
                <a:ext uri="{FF2B5EF4-FFF2-40B4-BE49-F238E27FC236}">
                  <a16:creationId xmlns:a16="http://schemas.microsoft.com/office/drawing/2014/main" id="{00000000-0008-0000-2100-00005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2070" name="Check Box 86" hidden="1">
              <a:extLst>
                <a:ext uri="{63B3BB69-23CF-44E3-9099-C40C66FF867C}">
                  <a14:compatExt spid="_x0000_s42070"/>
                </a:ext>
                <a:ext uri="{FF2B5EF4-FFF2-40B4-BE49-F238E27FC236}">
                  <a16:creationId xmlns:a16="http://schemas.microsoft.com/office/drawing/2014/main" id="{00000000-0008-0000-2100-00005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2071" name="Check Box 87" hidden="1">
              <a:extLst>
                <a:ext uri="{63B3BB69-23CF-44E3-9099-C40C66FF867C}">
                  <a14:compatExt spid="_x0000_s42071"/>
                </a:ext>
                <a:ext uri="{FF2B5EF4-FFF2-40B4-BE49-F238E27FC236}">
                  <a16:creationId xmlns:a16="http://schemas.microsoft.com/office/drawing/2014/main" id="{00000000-0008-0000-2100-00005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2072" name="Check Box 88" hidden="1">
              <a:extLst>
                <a:ext uri="{63B3BB69-23CF-44E3-9099-C40C66FF867C}">
                  <a14:compatExt spid="_x0000_s42072"/>
                </a:ext>
                <a:ext uri="{FF2B5EF4-FFF2-40B4-BE49-F238E27FC236}">
                  <a16:creationId xmlns:a16="http://schemas.microsoft.com/office/drawing/2014/main" id="{00000000-0008-0000-2100-00005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2073" name="Check Box 89" hidden="1">
              <a:extLst>
                <a:ext uri="{63B3BB69-23CF-44E3-9099-C40C66FF867C}">
                  <a14:compatExt spid="_x0000_s42073"/>
                </a:ext>
                <a:ext uri="{FF2B5EF4-FFF2-40B4-BE49-F238E27FC236}">
                  <a16:creationId xmlns:a16="http://schemas.microsoft.com/office/drawing/2014/main" id="{00000000-0008-0000-2100-00005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2074" name="Check Box 90" hidden="1">
              <a:extLst>
                <a:ext uri="{63B3BB69-23CF-44E3-9099-C40C66FF867C}">
                  <a14:compatExt spid="_x0000_s42074"/>
                </a:ext>
                <a:ext uri="{FF2B5EF4-FFF2-40B4-BE49-F238E27FC236}">
                  <a16:creationId xmlns:a16="http://schemas.microsoft.com/office/drawing/2014/main" id="{00000000-0008-0000-2100-00005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2075" name="Check Box 91" hidden="1">
              <a:extLst>
                <a:ext uri="{63B3BB69-23CF-44E3-9099-C40C66FF867C}">
                  <a14:compatExt spid="_x0000_s42075"/>
                </a:ext>
                <a:ext uri="{FF2B5EF4-FFF2-40B4-BE49-F238E27FC236}">
                  <a16:creationId xmlns:a16="http://schemas.microsoft.com/office/drawing/2014/main" id="{00000000-0008-0000-2100-00005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0</xdr:colOff>
      <xdr:row>4</xdr:row>
      <xdr:rowOff>0</xdr:rowOff>
    </xdr:to>
    <xdr:cxnSp macro="">
      <xdr:nvCxnSpPr>
        <xdr:cNvPr id="2" name="直線コネクタ 6">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4857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66675</xdr:colOff>
          <xdr:row>14</xdr:row>
          <xdr:rowOff>0</xdr:rowOff>
        </xdr:from>
        <xdr:to>
          <xdr:col>7</xdr:col>
          <xdr:colOff>104775</xdr:colOff>
          <xdr:row>16</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0</xdr:rowOff>
        </xdr:from>
        <xdr:to>
          <xdr:col>10</xdr:col>
          <xdr:colOff>104775</xdr:colOff>
          <xdr:row>16</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xdr:row>
          <xdr:rowOff>0</xdr:rowOff>
        </xdr:from>
        <xdr:to>
          <xdr:col>12</xdr:col>
          <xdr:colOff>104775</xdr:colOff>
          <xdr:row>16</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0</xdr:rowOff>
        </xdr:from>
        <xdr:to>
          <xdr:col>15</xdr:col>
          <xdr:colOff>104775</xdr:colOff>
          <xdr:row>16</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14</xdr:row>
          <xdr:rowOff>0</xdr:rowOff>
        </xdr:from>
        <xdr:to>
          <xdr:col>17</xdr:col>
          <xdr:colOff>104775</xdr:colOff>
          <xdr:row>16</xdr:row>
          <xdr:rowOff>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14</xdr:row>
          <xdr:rowOff>0</xdr:rowOff>
        </xdr:from>
        <xdr:to>
          <xdr:col>20</xdr:col>
          <xdr:colOff>104775</xdr:colOff>
          <xdr:row>16</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104775</xdr:colOff>
          <xdr:row>22</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20</xdr:row>
          <xdr:rowOff>0</xdr:rowOff>
        </xdr:from>
        <xdr:to>
          <xdr:col>10</xdr:col>
          <xdr:colOff>104775</xdr:colOff>
          <xdr:row>22</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20</xdr:row>
          <xdr:rowOff>0</xdr:rowOff>
        </xdr:from>
        <xdr:to>
          <xdr:col>12</xdr:col>
          <xdr:colOff>104775</xdr:colOff>
          <xdr:row>22</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20</xdr:row>
          <xdr:rowOff>0</xdr:rowOff>
        </xdr:from>
        <xdr:to>
          <xdr:col>15</xdr:col>
          <xdr:colOff>104775</xdr:colOff>
          <xdr:row>22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20</xdr:row>
          <xdr:rowOff>0</xdr:rowOff>
        </xdr:from>
        <xdr:to>
          <xdr:col>17</xdr:col>
          <xdr:colOff>104775</xdr:colOff>
          <xdr:row>22</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20</xdr:row>
          <xdr:rowOff>0</xdr:rowOff>
        </xdr:from>
        <xdr:to>
          <xdr:col>20</xdr:col>
          <xdr:colOff>104775</xdr:colOff>
          <xdr:row>22</xdr:row>
          <xdr:rowOff>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600-00002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600-00002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600-00002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600-00002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600-00002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600-00002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600-00002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600-00002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600-00002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600-00002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600-00002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600-00002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600-00002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600-00002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600-00002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600-00002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600-00003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600-00003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600-00003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600-00003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600-00003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600-00003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600-00003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600-00003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600-00003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600-00003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600-00003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600-00003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600-00003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600-00003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600-00003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600-00003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600-00004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600-00004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600-00004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600-00004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600-00004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600-00004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600-00004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600-00004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600-00004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600-00004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600-00004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600-00004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600-00004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600-00004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600-00004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600-00004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600-00005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600-00005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600-00005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600-00005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600-00005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600-00005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600-00005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600-00005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600-00005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600-00005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600-00005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600-00005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600-00005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600-00005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600-00005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600-00005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600-00006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600-00006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600-00006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600-00006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600-00006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600-00006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600-00006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600-00006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600-00006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600-00006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600-00006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600-00006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600-00006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7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7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7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7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7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7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7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7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7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7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7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7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7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7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7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7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7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7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7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7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7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7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7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7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7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7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7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7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7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7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7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7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7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700-00002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7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7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7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700-00002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700-00002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700-00002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700-00002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700-00002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700-00002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700-00002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700-00003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700-00003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700-00003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700-00003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700-00003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700-00003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700-00003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700-00003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700-00003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700-00003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700-00003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700-00003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700-00003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700-00003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700-00003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700-00003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700-00004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700-00004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700-00004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700-00004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700-00004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700-00004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700-00004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700-00004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700-00004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700-00004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700-00004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700-00004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700-00004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700-00004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700-00004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700-00004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700-00005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700-00005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700-00005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700-00005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700-00005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700-00005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700-00005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700-00005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700-00005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700-00005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700-00005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700-00005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700-00005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700-00005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700-00005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700-00005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700-00006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700-00006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700-00006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700-00006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700-00006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700-00006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700-00006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700-00006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700-00006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700-00006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700-00006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700-00006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700-00006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8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42" Type="http://schemas.openxmlformats.org/officeDocument/2006/relationships/ctrlProp" Target="../ctrlProps/ctrlProp283.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2" Type="http://schemas.openxmlformats.org/officeDocument/2006/relationships/drawing" Target="../drawings/drawing11.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41" Type="http://schemas.openxmlformats.org/officeDocument/2006/relationships/ctrlProp" Target="../ctrlProps/ctrlProp282.xml"/><Relationship Id="rId1" Type="http://schemas.openxmlformats.org/officeDocument/2006/relationships/printerSettings" Target="../printerSettings/printerSettings13.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trlProp" Target="../ctrlProps/ctrlProp281.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4" Type="http://schemas.openxmlformats.org/officeDocument/2006/relationships/comments" Target="../comments4.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 Id="rId43" Type="http://schemas.openxmlformats.org/officeDocument/2006/relationships/ctrlProp" Target="../ctrlProps/ctrlProp28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89.xml"/><Relationship Id="rId13" Type="http://schemas.openxmlformats.org/officeDocument/2006/relationships/ctrlProp" Target="../ctrlProps/ctrlProp294.xml"/><Relationship Id="rId18" Type="http://schemas.openxmlformats.org/officeDocument/2006/relationships/ctrlProp" Target="../ctrlProps/ctrlProp299.xml"/><Relationship Id="rId26" Type="http://schemas.openxmlformats.org/officeDocument/2006/relationships/ctrlProp" Target="../ctrlProps/ctrlProp307.xml"/><Relationship Id="rId39" Type="http://schemas.openxmlformats.org/officeDocument/2006/relationships/ctrlProp" Target="../ctrlProps/ctrlProp320.xml"/><Relationship Id="rId3" Type="http://schemas.openxmlformats.org/officeDocument/2006/relationships/vmlDrawing" Target="../drawings/vmlDrawing10.vml"/><Relationship Id="rId21" Type="http://schemas.openxmlformats.org/officeDocument/2006/relationships/ctrlProp" Target="../ctrlProps/ctrlProp302.xml"/><Relationship Id="rId34" Type="http://schemas.openxmlformats.org/officeDocument/2006/relationships/ctrlProp" Target="../ctrlProps/ctrlProp315.xml"/><Relationship Id="rId42" Type="http://schemas.openxmlformats.org/officeDocument/2006/relationships/ctrlProp" Target="../ctrlProps/ctrlProp323.xml"/><Relationship Id="rId7" Type="http://schemas.openxmlformats.org/officeDocument/2006/relationships/ctrlProp" Target="../ctrlProps/ctrlProp288.xml"/><Relationship Id="rId12" Type="http://schemas.openxmlformats.org/officeDocument/2006/relationships/ctrlProp" Target="../ctrlProps/ctrlProp293.xml"/><Relationship Id="rId17" Type="http://schemas.openxmlformats.org/officeDocument/2006/relationships/ctrlProp" Target="../ctrlProps/ctrlProp298.xml"/><Relationship Id="rId25" Type="http://schemas.openxmlformats.org/officeDocument/2006/relationships/ctrlProp" Target="../ctrlProps/ctrlProp306.xml"/><Relationship Id="rId33" Type="http://schemas.openxmlformats.org/officeDocument/2006/relationships/ctrlProp" Target="../ctrlProps/ctrlProp314.xml"/><Relationship Id="rId38" Type="http://schemas.openxmlformats.org/officeDocument/2006/relationships/ctrlProp" Target="../ctrlProps/ctrlProp319.xml"/><Relationship Id="rId2" Type="http://schemas.openxmlformats.org/officeDocument/2006/relationships/drawing" Target="../drawings/drawing12.xml"/><Relationship Id="rId16" Type="http://schemas.openxmlformats.org/officeDocument/2006/relationships/ctrlProp" Target="../ctrlProps/ctrlProp297.xml"/><Relationship Id="rId20" Type="http://schemas.openxmlformats.org/officeDocument/2006/relationships/ctrlProp" Target="../ctrlProps/ctrlProp301.xml"/><Relationship Id="rId29" Type="http://schemas.openxmlformats.org/officeDocument/2006/relationships/ctrlProp" Target="../ctrlProps/ctrlProp310.xml"/><Relationship Id="rId41" Type="http://schemas.openxmlformats.org/officeDocument/2006/relationships/ctrlProp" Target="../ctrlProps/ctrlProp322.xml"/><Relationship Id="rId1" Type="http://schemas.openxmlformats.org/officeDocument/2006/relationships/printerSettings" Target="../printerSettings/printerSettings14.bin"/><Relationship Id="rId6" Type="http://schemas.openxmlformats.org/officeDocument/2006/relationships/ctrlProp" Target="../ctrlProps/ctrlProp287.xml"/><Relationship Id="rId11" Type="http://schemas.openxmlformats.org/officeDocument/2006/relationships/ctrlProp" Target="../ctrlProps/ctrlProp292.xml"/><Relationship Id="rId24" Type="http://schemas.openxmlformats.org/officeDocument/2006/relationships/ctrlProp" Target="../ctrlProps/ctrlProp305.xml"/><Relationship Id="rId32" Type="http://schemas.openxmlformats.org/officeDocument/2006/relationships/ctrlProp" Target="../ctrlProps/ctrlProp313.xml"/><Relationship Id="rId37" Type="http://schemas.openxmlformats.org/officeDocument/2006/relationships/ctrlProp" Target="../ctrlProps/ctrlProp318.xml"/><Relationship Id="rId40" Type="http://schemas.openxmlformats.org/officeDocument/2006/relationships/ctrlProp" Target="../ctrlProps/ctrlProp321.xml"/><Relationship Id="rId5" Type="http://schemas.openxmlformats.org/officeDocument/2006/relationships/ctrlProp" Target="../ctrlProps/ctrlProp286.xml"/><Relationship Id="rId15" Type="http://schemas.openxmlformats.org/officeDocument/2006/relationships/ctrlProp" Target="../ctrlProps/ctrlProp296.xml"/><Relationship Id="rId23" Type="http://schemas.openxmlformats.org/officeDocument/2006/relationships/ctrlProp" Target="../ctrlProps/ctrlProp304.xml"/><Relationship Id="rId28" Type="http://schemas.openxmlformats.org/officeDocument/2006/relationships/ctrlProp" Target="../ctrlProps/ctrlProp309.xml"/><Relationship Id="rId36" Type="http://schemas.openxmlformats.org/officeDocument/2006/relationships/ctrlProp" Target="../ctrlProps/ctrlProp317.xml"/><Relationship Id="rId10" Type="http://schemas.openxmlformats.org/officeDocument/2006/relationships/ctrlProp" Target="../ctrlProps/ctrlProp291.xml"/><Relationship Id="rId19" Type="http://schemas.openxmlformats.org/officeDocument/2006/relationships/ctrlProp" Target="../ctrlProps/ctrlProp300.xml"/><Relationship Id="rId31" Type="http://schemas.openxmlformats.org/officeDocument/2006/relationships/ctrlProp" Target="../ctrlProps/ctrlProp312.xml"/><Relationship Id="rId4" Type="http://schemas.openxmlformats.org/officeDocument/2006/relationships/ctrlProp" Target="../ctrlProps/ctrlProp285.xml"/><Relationship Id="rId9" Type="http://schemas.openxmlformats.org/officeDocument/2006/relationships/ctrlProp" Target="../ctrlProps/ctrlProp290.xml"/><Relationship Id="rId14" Type="http://schemas.openxmlformats.org/officeDocument/2006/relationships/ctrlProp" Target="../ctrlProps/ctrlProp295.xml"/><Relationship Id="rId22" Type="http://schemas.openxmlformats.org/officeDocument/2006/relationships/ctrlProp" Target="../ctrlProps/ctrlProp303.xml"/><Relationship Id="rId27" Type="http://schemas.openxmlformats.org/officeDocument/2006/relationships/ctrlProp" Target="../ctrlProps/ctrlProp308.xml"/><Relationship Id="rId30" Type="http://schemas.openxmlformats.org/officeDocument/2006/relationships/ctrlProp" Target="../ctrlProps/ctrlProp311.xml"/><Relationship Id="rId35" Type="http://schemas.openxmlformats.org/officeDocument/2006/relationships/ctrlProp" Target="../ctrlProps/ctrlProp316.xml"/><Relationship Id="rId43" Type="http://schemas.openxmlformats.org/officeDocument/2006/relationships/ctrlProp" Target="../ctrlProps/ctrlProp32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18" Type="http://schemas.openxmlformats.org/officeDocument/2006/relationships/ctrlProp" Target="../ctrlProps/ctrlProp339.xml"/><Relationship Id="rId3" Type="http://schemas.openxmlformats.org/officeDocument/2006/relationships/vmlDrawing" Target="../drawings/vmlDrawing11.vml"/><Relationship Id="rId21" Type="http://schemas.openxmlformats.org/officeDocument/2006/relationships/ctrlProp" Target="../ctrlProps/ctrlProp342.xml"/><Relationship Id="rId7" Type="http://schemas.openxmlformats.org/officeDocument/2006/relationships/ctrlProp" Target="../ctrlProps/ctrlProp328.xml"/><Relationship Id="rId12" Type="http://schemas.openxmlformats.org/officeDocument/2006/relationships/ctrlProp" Target="../ctrlProps/ctrlProp333.xml"/><Relationship Id="rId17" Type="http://schemas.openxmlformats.org/officeDocument/2006/relationships/ctrlProp" Target="../ctrlProps/ctrlProp338.xml"/><Relationship Id="rId2" Type="http://schemas.openxmlformats.org/officeDocument/2006/relationships/drawing" Target="../drawings/drawing13.xml"/><Relationship Id="rId16" Type="http://schemas.openxmlformats.org/officeDocument/2006/relationships/ctrlProp" Target="../ctrlProps/ctrlProp337.xml"/><Relationship Id="rId20" Type="http://schemas.openxmlformats.org/officeDocument/2006/relationships/ctrlProp" Target="../ctrlProps/ctrlProp341.xml"/><Relationship Id="rId1" Type="http://schemas.openxmlformats.org/officeDocument/2006/relationships/printerSettings" Target="../printerSettings/printerSettings16.bin"/><Relationship Id="rId6" Type="http://schemas.openxmlformats.org/officeDocument/2006/relationships/ctrlProp" Target="../ctrlProps/ctrlProp327.xml"/><Relationship Id="rId11" Type="http://schemas.openxmlformats.org/officeDocument/2006/relationships/ctrlProp" Target="../ctrlProps/ctrlProp332.xml"/><Relationship Id="rId24" Type="http://schemas.openxmlformats.org/officeDocument/2006/relationships/ctrlProp" Target="../ctrlProps/ctrlProp345.xml"/><Relationship Id="rId5" Type="http://schemas.openxmlformats.org/officeDocument/2006/relationships/ctrlProp" Target="../ctrlProps/ctrlProp326.xml"/><Relationship Id="rId15" Type="http://schemas.openxmlformats.org/officeDocument/2006/relationships/ctrlProp" Target="../ctrlProps/ctrlProp336.xml"/><Relationship Id="rId23" Type="http://schemas.openxmlformats.org/officeDocument/2006/relationships/ctrlProp" Target="../ctrlProps/ctrlProp344.xml"/><Relationship Id="rId10" Type="http://schemas.openxmlformats.org/officeDocument/2006/relationships/ctrlProp" Target="../ctrlProps/ctrlProp331.xml"/><Relationship Id="rId19" Type="http://schemas.openxmlformats.org/officeDocument/2006/relationships/ctrlProp" Target="../ctrlProps/ctrlProp340.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 Id="rId22" Type="http://schemas.openxmlformats.org/officeDocument/2006/relationships/ctrlProp" Target="../ctrlProps/ctrlProp343.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355.xml"/><Relationship Id="rId18" Type="http://schemas.openxmlformats.org/officeDocument/2006/relationships/ctrlProp" Target="../ctrlProps/ctrlProp360.xml"/><Relationship Id="rId26" Type="http://schemas.openxmlformats.org/officeDocument/2006/relationships/ctrlProp" Target="../ctrlProps/ctrlProp368.xml"/><Relationship Id="rId39" Type="http://schemas.openxmlformats.org/officeDocument/2006/relationships/ctrlProp" Target="../ctrlProps/ctrlProp381.xml"/><Relationship Id="rId21" Type="http://schemas.openxmlformats.org/officeDocument/2006/relationships/ctrlProp" Target="../ctrlProps/ctrlProp363.xml"/><Relationship Id="rId34" Type="http://schemas.openxmlformats.org/officeDocument/2006/relationships/ctrlProp" Target="../ctrlProps/ctrlProp376.xml"/><Relationship Id="rId42" Type="http://schemas.openxmlformats.org/officeDocument/2006/relationships/ctrlProp" Target="../ctrlProps/ctrlProp384.xml"/><Relationship Id="rId47" Type="http://schemas.openxmlformats.org/officeDocument/2006/relationships/ctrlProp" Target="../ctrlProps/ctrlProp389.xml"/><Relationship Id="rId50" Type="http://schemas.openxmlformats.org/officeDocument/2006/relationships/ctrlProp" Target="../ctrlProps/ctrlProp392.xml"/><Relationship Id="rId55" Type="http://schemas.openxmlformats.org/officeDocument/2006/relationships/ctrlProp" Target="../ctrlProps/ctrlProp397.xml"/><Relationship Id="rId7" Type="http://schemas.openxmlformats.org/officeDocument/2006/relationships/ctrlProp" Target="../ctrlProps/ctrlProp349.xml"/><Relationship Id="rId12" Type="http://schemas.openxmlformats.org/officeDocument/2006/relationships/ctrlProp" Target="../ctrlProps/ctrlProp354.xml"/><Relationship Id="rId17" Type="http://schemas.openxmlformats.org/officeDocument/2006/relationships/ctrlProp" Target="../ctrlProps/ctrlProp359.xml"/><Relationship Id="rId25" Type="http://schemas.openxmlformats.org/officeDocument/2006/relationships/ctrlProp" Target="../ctrlProps/ctrlProp367.xml"/><Relationship Id="rId33" Type="http://schemas.openxmlformats.org/officeDocument/2006/relationships/ctrlProp" Target="../ctrlProps/ctrlProp375.xml"/><Relationship Id="rId38" Type="http://schemas.openxmlformats.org/officeDocument/2006/relationships/ctrlProp" Target="../ctrlProps/ctrlProp380.xml"/><Relationship Id="rId46" Type="http://schemas.openxmlformats.org/officeDocument/2006/relationships/ctrlProp" Target="../ctrlProps/ctrlProp388.xml"/><Relationship Id="rId2" Type="http://schemas.openxmlformats.org/officeDocument/2006/relationships/drawing" Target="../drawings/drawing14.xml"/><Relationship Id="rId16" Type="http://schemas.openxmlformats.org/officeDocument/2006/relationships/ctrlProp" Target="../ctrlProps/ctrlProp358.xml"/><Relationship Id="rId20" Type="http://schemas.openxmlformats.org/officeDocument/2006/relationships/ctrlProp" Target="../ctrlProps/ctrlProp362.xml"/><Relationship Id="rId29" Type="http://schemas.openxmlformats.org/officeDocument/2006/relationships/ctrlProp" Target="../ctrlProps/ctrlProp371.xml"/><Relationship Id="rId41" Type="http://schemas.openxmlformats.org/officeDocument/2006/relationships/ctrlProp" Target="../ctrlProps/ctrlProp383.xml"/><Relationship Id="rId54" Type="http://schemas.openxmlformats.org/officeDocument/2006/relationships/ctrlProp" Target="../ctrlProps/ctrlProp396.xml"/><Relationship Id="rId1" Type="http://schemas.openxmlformats.org/officeDocument/2006/relationships/printerSettings" Target="../printerSettings/printerSettings17.bin"/><Relationship Id="rId6" Type="http://schemas.openxmlformats.org/officeDocument/2006/relationships/ctrlProp" Target="../ctrlProps/ctrlProp348.xml"/><Relationship Id="rId11" Type="http://schemas.openxmlformats.org/officeDocument/2006/relationships/ctrlProp" Target="../ctrlProps/ctrlProp353.xml"/><Relationship Id="rId24" Type="http://schemas.openxmlformats.org/officeDocument/2006/relationships/ctrlProp" Target="../ctrlProps/ctrlProp366.xml"/><Relationship Id="rId32" Type="http://schemas.openxmlformats.org/officeDocument/2006/relationships/ctrlProp" Target="../ctrlProps/ctrlProp374.xml"/><Relationship Id="rId37" Type="http://schemas.openxmlformats.org/officeDocument/2006/relationships/ctrlProp" Target="../ctrlProps/ctrlProp379.xml"/><Relationship Id="rId40" Type="http://schemas.openxmlformats.org/officeDocument/2006/relationships/ctrlProp" Target="../ctrlProps/ctrlProp382.xml"/><Relationship Id="rId45" Type="http://schemas.openxmlformats.org/officeDocument/2006/relationships/ctrlProp" Target="../ctrlProps/ctrlProp387.xml"/><Relationship Id="rId53" Type="http://schemas.openxmlformats.org/officeDocument/2006/relationships/ctrlProp" Target="../ctrlProps/ctrlProp395.xml"/><Relationship Id="rId5" Type="http://schemas.openxmlformats.org/officeDocument/2006/relationships/ctrlProp" Target="../ctrlProps/ctrlProp347.xml"/><Relationship Id="rId15" Type="http://schemas.openxmlformats.org/officeDocument/2006/relationships/ctrlProp" Target="../ctrlProps/ctrlProp357.xml"/><Relationship Id="rId23" Type="http://schemas.openxmlformats.org/officeDocument/2006/relationships/ctrlProp" Target="../ctrlProps/ctrlProp365.xml"/><Relationship Id="rId28" Type="http://schemas.openxmlformats.org/officeDocument/2006/relationships/ctrlProp" Target="../ctrlProps/ctrlProp370.xml"/><Relationship Id="rId36" Type="http://schemas.openxmlformats.org/officeDocument/2006/relationships/ctrlProp" Target="../ctrlProps/ctrlProp378.xml"/><Relationship Id="rId49" Type="http://schemas.openxmlformats.org/officeDocument/2006/relationships/ctrlProp" Target="../ctrlProps/ctrlProp391.xml"/><Relationship Id="rId10" Type="http://schemas.openxmlformats.org/officeDocument/2006/relationships/ctrlProp" Target="../ctrlProps/ctrlProp352.xml"/><Relationship Id="rId19" Type="http://schemas.openxmlformats.org/officeDocument/2006/relationships/ctrlProp" Target="../ctrlProps/ctrlProp361.xml"/><Relationship Id="rId31" Type="http://schemas.openxmlformats.org/officeDocument/2006/relationships/ctrlProp" Target="../ctrlProps/ctrlProp373.xml"/><Relationship Id="rId44" Type="http://schemas.openxmlformats.org/officeDocument/2006/relationships/ctrlProp" Target="../ctrlProps/ctrlProp386.xml"/><Relationship Id="rId52" Type="http://schemas.openxmlformats.org/officeDocument/2006/relationships/ctrlProp" Target="../ctrlProps/ctrlProp394.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 Id="rId22" Type="http://schemas.openxmlformats.org/officeDocument/2006/relationships/ctrlProp" Target="../ctrlProps/ctrlProp364.xml"/><Relationship Id="rId27" Type="http://schemas.openxmlformats.org/officeDocument/2006/relationships/ctrlProp" Target="../ctrlProps/ctrlProp369.xml"/><Relationship Id="rId30" Type="http://schemas.openxmlformats.org/officeDocument/2006/relationships/ctrlProp" Target="../ctrlProps/ctrlProp372.xml"/><Relationship Id="rId35" Type="http://schemas.openxmlformats.org/officeDocument/2006/relationships/ctrlProp" Target="../ctrlProps/ctrlProp377.xml"/><Relationship Id="rId43" Type="http://schemas.openxmlformats.org/officeDocument/2006/relationships/ctrlProp" Target="../ctrlProps/ctrlProp385.xml"/><Relationship Id="rId48" Type="http://schemas.openxmlformats.org/officeDocument/2006/relationships/ctrlProp" Target="../ctrlProps/ctrlProp390.xml"/><Relationship Id="rId56" Type="http://schemas.openxmlformats.org/officeDocument/2006/relationships/ctrlProp" Target="../ctrlProps/ctrlProp398.xml"/><Relationship Id="rId8" Type="http://schemas.openxmlformats.org/officeDocument/2006/relationships/ctrlProp" Target="../ctrlProps/ctrlProp350.xml"/><Relationship Id="rId51" Type="http://schemas.openxmlformats.org/officeDocument/2006/relationships/ctrlProp" Target="../ctrlProps/ctrlProp393.xml"/><Relationship Id="rId3"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03.xml"/><Relationship Id="rId13" Type="http://schemas.openxmlformats.org/officeDocument/2006/relationships/ctrlProp" Target="../ctrlProps/ctrlProp408.xml"/><Relationship Id="rId3" Type="http://schemas.openxmlformats.org/officeDocument/2006/relationships/vmlDrawing" Target="../drawings/vmlDrawing13.vml"/><Relationship Id="rId7" Type="http://schemas.openxmlformats.org/officeDocument/2006/relationships/ctrlProp" Target="../ctrlProps/ctrlProp402.xml"/><Relationship Id="rId12" Type="http://schemas.openxmlformats.org/officeDocument/2006/relationships/ctrlProp" Target="../ctrlProps/ctrlProp407.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401.xml"/><Relationship Id="rId11" Type="http://schemas.openxmlformats.org/officeDocument/2006/relationships/ctrlProp" Target="../ctrlProps/ctrlProp406.xml"/><Relationship Id="rId5" Type="http://schemas.openxmlformats.org/officeDocument/2006/relationships/ctrlProp" Target="../ctrlProps/ctrlProp400.xml"/><Relationship Id="rId10" Type="http://schemas.openxmlformats.org/officeDocument/2006/relationships/ctrlProp" Target="../ctrlProps/ctrlProp405.xml"/><Relationship Id="rId4" Type="http://schemas.openxmlformats.org/officeDocument/2006/relationships/ctrlProp" Target="../ctrlProps/ctrlProp399.xml"/><Relationship Id="rId9" Type="http://schemas.openxmlformats.org/officeDocument/2006/relationships/ctrlProp" Target="../ctrlProps/ctrlProp40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5.xml"/><Relationship Id="rId5" Type="http://schemas.openxmlformats.org/officeDocument/2006/relationships/ctrlProp" Target="../ctrlProps/ctrlProp410.xml"/><Relationship Id="rId4" Type="http://schemas.openxmlformats.org/officeDocument/2006/relationships/ctrlProp" Target="../ctrlProps/ctrlProp40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15.xml"/><Relationship Id="rId13" Type="http://schemas.openxmlformats.org/officeDocument/2006/relationships/ctrlProp" Target="../ctrlProps/ctrlProp420.xml"/><Relationship Id="rId18" Type="http://schemas.openxmlformats.org/officeDocument/2006/relationships/ctrlProp" Target="../ctrlProps/ctrlProp425.xml"/><Relationship Id="rId26" Type="http://schemas.openxmlformats.org/officeDocument/2006/relationships/ctrlProp" Target="../ctrlProps/ctrlProp433.xml"/><Relationship Id="rId39" Type="http://schemas.openxmlformats.org/officeDocument/2006/relationships/ctrlProp" Target="../ctrlProps/ctrlProp446.xml"/><Relationship Id="rId3" Type="http://schemas.openxmlformats.org/officeDocument/2006/relationships/vmlDrawing" Target="../drawings/vmlDrawing15.vml"/><Relationship Id="rId21" Type="http://schemas.openxmlformats.org/officeDocument/2006/relationships/ctrlProp" Target="../ctrlProps/ctrlProp428.xml"/><Relationship Id="rId34" Type="http://schemas.openxmlformats.org/officeDocument/2006/relationships/ctrlProp" Target="../ctrlProps/ctrlProp441.xml"/><Relationship Id="rId7" Type="http://schemas.openxmlformats.org/officeDocument/2006/relationships/ctrlProp" Target="../ctrlProps/ctrlProp414.xml"/><Relationship Id="rId12" Type="http://schemas.openxmlformats.org/officeDocument/2006/relationships/ctrlProp" Target="../ctrlProps/ctrlProp419.xml"/><Relationship Id="rId17" Type="http://schemas.openxmlformats.org/officeDocument/2006/relationships/ctrlProp" Target="../ctrlProps/ctrlProp424.xml"/><Relationship Id="rId25" Type="http://schemas.openxmlformats.org/officeDocument/2006/relationships/ctrlProp" Target="../ctrlProps/ctrlProp432.xml"/><Relationship Id="rId33" Type="http://schemas.openxmlformats.org/officeDocument/2006/relationships/ctrlProp" Target="../ctrlProps/ctrlProp440.xml"/><Relationship Id="rId38" Type="http://schemas.openxmlformats.org/officeDocument/2006/relationships/ctrlProp" Target="../ctrlProps/ctrlProp445.xml"/><Relationship Id="rId2" Type="http://schemas.openxmlformats.org/officeDocument/2006/relationships/drawing" Target="../drawings/drawing17.xml"/><Relationship Id="rId16" Type="http://schemas.openxmlformats.org/officeDocument/2006/relationships/ctrlProp" Target="../ctrlProps/ctrlProp423.xml"/><Relationship Id="rId20" Type="http://schemas.openxmlformats.org/officeDocument/2006/relationships/ctrlProp" Target="../ctrlProps/ctrlProp427.xml"/><Relationship Id="rId29" Type="http://schemas.openxmlformats.org/officeDocument/2006/relationships/ctrlProp" Target="../ctrlProps/ctrlProp436.xml"/><Relationship Id="rId1" Type="http://schemas.openxmlformats.org/officeDocument/2006/relationships/printerSettings" Target="../printerSettings/printerSettings21.bin"/><Relationship Id="rId6" Type="http://schemas.openxmlformats.org/officeDocument/2006/relationships/ctrlProp" Target="../ctrlProps/ctrlProp413.xml"/><Relationship Id="rId11" Type="http://schemas.openxmlformats.org/officeDocument/2006/relationships/ctrlProp" Target="../ctrlProps/ctrlProp418.xml"/><Relationship Id="rId24" Type="http://schemas.openxmlformats.org/officeDocument/2006/relationships/ctrlProp" Target="../ctrlProps/ctrlProp431.xml"/><Relationship Id="rId32" Type="http://schemas.openxmlformats.org/officeDocument/2006/relationships/ctrlProp" Target="../ctrlProps/ctrlProp439.xml"/><Relationship Id="rId37" Type="http://schemas.openxmlformats.org/officeDocument/2006/relationships/ctrlProp" Target="../ctrlProps/ctrlProp444.xml"/><Relationship Id="rId5" Type="http://schemas.openxmlformats.org/officeDocument/2006/relationships/ctrlProp" Target="../ctrlProps/ctrlProp412.xml"/><Relationship Id="rId15" Type="http://schemas.openxmlformats.org/officeDocument/2006/relationships/ctrlProp" Target="../ctrlProps/ctrlProp422.xml"/><Relationship Id="rId23" Type="http://schemas.openxmlformats.org/officeDocument/2006/relationships/ctrlProp" Target="../ctrlProps/ctrlProp430.xml"/><Relationship Id="rId28" Type="http://schemas.openxmlformats.org/officeDocument/2006/relationships/ctrlProp" Target="../ctrlProps/ctrlProp435.xml"/><Relationship Id="rId36" Type="http://schemas.openxmlformats.org/officeDocument/2006/relationships/ctrlProp" Target="../ctrlProps/ctrlProp443.xml"/><Relationship Id="rId10" Type="http://schemas.openxmlformats.org/officeDocument/2006/relationships/ctrlProp" Target="../ctrlProps/ctrlProp417.xml"/><Relationship Id="rId19" Type="http://schemas.openxmlformats.org/officeDocument/2006/relationships/ctrlProp" Target="../ctrlProps/ctrlProp426.xml"/><Relationship Id="rId31" Type="http://schemas.openxmlformats.org/officeDocument/2006/relationships/ctrlProp" Target="../ctrlProps/ctrlProp438.xml"/><Relationship Id="rId4" Type="http://schemas.openxmlformats.org/officeDocument/2006/relationships/ctrlProp" Target="../ctrlProps/ctrlProp411.xml"/><Relationship Id="rId9" Type="http://schemas.openxmlformats.org/officeDocument/2006/relationships/ctrlProp" Target="../ctrlProps/ctrlProp416.xml"/><Relationship Id="rId14" Type="http://schemas.openxmlformats.org/officeDocument/2006/relationships/ctrlProp" Target="../ctrlProps/ctrlProp421.xml"/><Relationship Id="rId22" Type="http://schemas.openxmlformats.org/officeDocument/2006/relationships/ctrlProp" Target="../ctrlProps/ctrlProp429.xml"/><Relationship Id="rId27" Type="http://schemas.openxmlformats.org/officeDocument/2006/relationships/ctrlProp" Target="../ctrlProps/ctrlProp434.xml"/><Relationship Id="rId30" Type="http://schemas.openxmlformats.org/officeDocument/2006/relationships/ctrlProp" Target="../ctrlProps/ctrlProp437.xml"/><Relationship Id="rId35" Type="http://schemas.openxmlformats.org/officeDocument/2006/relationships/ctrlProp" Target="../ctrlProps/ctrlProp44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51.xml"/><Relationship Id="rId13" Type="http://schemas.openxmlformats.org/officeDocument/2006/relationships/ctrlProp" Target="../ctrlProps/ctrlProp456.xml"/><Relationship Id="rId3" Type="http://schemas.openxmlformats.org/officeDocument/2006/relationships/vmlDrawing" Target="../drawings/vmlDrawing16.vml"/><Relationship Id="rId7" Type="http://schemas.openxmlformats.org/officeDocument/2006/relationships/ctrlProp" Target="../ctrlProps/ctrlProp450.xml"/><Relationship Id="rId12" Type="http://schemas.openxmlformats.org/officeDocument/2006/relationships/ctrlProp" Target="../ctrlProps/ctrlProp455.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449.xml"/><Relationship Id="rId11" Type="http://schemas.openxmlformats.org/officeDocument/2006/relationships/ctrlProp" Target="../ctrlProps/ctrlProp454.xml"/><Relationship Id="rId5" Type="http://schemas.openxmlformats.org/officeDocument/2006/relationships/ctrlProp" Target="../ctrlProps/ctrlProp448.xml"/><Relationship Id="rId10" Type="http://schemas.openxmlformats.org/officeDocument/2006/relationships/ctrlProp" Target="../ctrlProps/ctrlProp453.xml"/><Relationship Id="rId4" Type="http://schemas.openxmlformats.org/officeDocument/2006/relationships/ctrlProp" Target="../ctrlProps/ctrlProp447.xml"/><Relationship Id="rId9" Type="http://schemas.openxmlformats.org/officeDocument/2006/relationships/ctrlProp" Target="../ctrlProps/ctrlProp45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18" Type="http://schemas.openxmlformats.org/officeDocument/2006/relationships/ctrlProp" Target="../ctrlProps/ctrlProp471.xml"/><Relationship Id="rId26" Type="http://schemas.openxmlformats.org/officeDocument/2006/relationships/ctrlProp" Target="../ctrlProps/ctrlProp479.xml"/><Relationship Id="rId39" Type="http://schemas.openxmlformats.org/officeDocument/2006/relationships/ctrlProp" Target="../ctrlProps/ctrlProp492.xml"/><Relationship Id="rId3" Type="http://schemas.openxmlformats.org/officeDocument/2006/relationships/vmlDrawing" Target="../drawings/vmlDrawing17.vml"/><Relationship Id="rId21" Type="http://schemas.openxmlformats.org/officeDocument/2006/relationships/ctrlProp" Target="../ctrlProps/ctrlProp474.xml"/><Relationship Id="rId34" Type="http://schemas.openxmlformats.org/officeDocument/2006/relationships/ctrlProp" Target="../ctrlProps/ctrlProp487.xml"/><Relationship Id="rId42" Type="http://schemas.openxmlformats.org/officeDocument/2006/relationships/ctrlProp" Target="../ctrlProps/ctrlProp495.xml"/><Relationship Id="rId47" Type="http://schemas.openxmlformats.org/officeDocument/2006/relationships/ctrlProp" Target="../ctrlProps/ctrlProp500.xml"/><Relationship Id="rId7" Type="http://schemas.openxmlformats.org/officeDocument/2006/relationships/ctrlProp" Target="../ctrlProps/ctrlProp460.xml"/><Relationship Id="rId12" Type="http://schemas.openxmlformats.org/officeDocument/2006/relationships/ctrlProp" Target="../ctrlProps/ctrlProp465.xml"/><Relationship Id="rId17" Type="http://schemas.openxmlformats.org/officeDocument/2006/relationships/ctrlProp" Target="../ctrlProps/ctrlProp470.xml"/><Relationship Id="rId25" Type="http://schemas.openxmlformats.org/officeDocument/2006/relationships/ctrlProp" Target="../ctrlProps/ctrlProp478.xml"/><Relationship Id="rId33" Type="http://schemas.openxmlformats.org/officeDocument/2006/relationships/ctrlProp" Target="../ctrlProps/ctrlProp486.xml"/><Relationship Id="rId38" Type="http://schemas.openxmlformats.org/officeDocument/2006/relationships/ctrlProp" Target="../ctrlProps/ctrlProp491.xml"/><Relationship Id="rId46" Type="http://schemas.openxmlformats.org/officeDocument/2006/relationships/ctrlProp" Target="../ctrlProps/ctrlProp499.xml"/><Relationship Id="rId2" Type="http://schemas.openxmlformats.org/officeDocument/2006/relationships/drawing" Target="../drawings/drawing19.xml"/><Relationship Id="rId16" Type="http://schemas.openxmlformats.org/officeDocument/2006/relationships/ctrlProp" Target="../ctrlProps/ctrlProp469.xml"/><Relationship Id="rId20" Type="http://schemas.openxmlformats.org/officeDocument/2006/relationships/ctrlProp" Target="../ctrlProps/ctrlProp473.xml"/><Relationship Id="rId29" Type="http://schemas.openxmlformats.org/officeDocument/2006/relationships/ctrlProp" Target="../ctrlProps/ctrlProp482.xml"/><Relationship Id="rId41" Type="http://schemas.openxmlformats.org/officeDocument/2006/relationships/ctrlProp" Target="../ctrlProps/ctrlProp494.xml"/><Relationship Id="rId1" Type="http://schemas.openxmlformats.org/officeDocument/2006/relationships/printerSettings" Target="../printerSettings/printerSettings23.bin"/><Relationship Id="rId6" Type="http://schemas.openxmlformats.org/officeDocument/2006/relationships/ctrlProp" Target="../ctrlProps/ctrlProp459.xml"/><Relationship Id="rId11" Type="http://schemas.openxmlformats.org/officeDocument/2006/relationships/ctrlProp" Target="../ctrlProps/ctrlProp464.xml"/><Relationship Id="rId24" Type="http://schemas.openxmlformats.org/officeDocument/2006/relationships/ctrlProp" Target="../ctrlProps/ctrlProp477.xml"/><Relationship Id="rId32" Type="http://schemas.openxmlformats.org/officeDocument/2006/relationships/ctrlProp" Target="../ctrlProps/ctrlProp485.xml"/><Relationship Id="rId37" Type="http://schemas.openxmlformats.org/officeDocument/2006/relationships/ctrlProp" Target="../ctrlProps/ctrlProp490.xml"/><Relationship Id="rId40" Type="http://schemas.openxmlformats.org/officeDocument/2006/relationships/ctrlProp" Target="../ctrlProps/ctrlProp493.xml"/><Relationship Id="rId45" Type="http://schemas.openxmlformats.org/officeDocument/2006/relationships/ctrlProp" Target="../ctrlProps/ctrlProp498.xml"/><Relationship Id="rId5" Type="http://schemas.openxmlformats.org/officeDocument/2006/relationships/ctrlProp" Target="../ctrlProps/ctrlProp458.xml"/><Relationship Id="rId15" Type="http://schemas.openxmlformats.org/officeDocument/2006/relationships/ctrlProp" Target="../ctrlProps/ctrlProp468.xml"/><Relationship Id="rId23" Type="http://schemas.openxmlformats.org/officeDocument/2006/relationships/ctrlProp" Target="../ctrlProps/ctrlProp476.xml"/><Relationship Id="rId28" Type="http://schemas.openxmlformats.org/officeDocument/2006/relationships/ctrlProp" Target="../ctrlProps/ctrlProp481.xml"/><Relationship Id="rId36" Type="http://schemas.openxmlformats.org/officeDocument/2006/relationships/ctrlProp" Target="../ctrlProps/ctrlProp489.xml"/><Relationship Id="rId10" Type="http://schemas.openxmlformats.org/officeDocument/2006/relationships/ctrlProp" Target="../ctrlProps/ctrlProp463.xml"/><Relationship Id="rId19" Type="http://schemas.openxmlformats.org/officeDocument/2006/relationships/ctrlProp" Target="../ctrlProps/ctrlProp472.xml"/><Relationship Id="rId31" Type="http://schemas.openxmlformats.org/officeDocument/2006/relationships/ctrlProp" Target="../ctrlProps/ctrlProp484.xml"/><Relationship Id="rId44" Type="http://schemas.openxmlformats.org/officeDocument/2006/relationships/ctrlProp" Target="../ctrlProps/ctrlProp497.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 Id="rId22" Type="http://schemas.openxmlformats.org/officeDocument/2006/relationships/ctrlProp" Target="../ctrlProps/ctrlProp475.xml"/><Relationship Id="rId27" Type="http://schemas.openxmlformats.org/officeDocument/2006/relationships/ctrlProp" Target="../ctrlProps/ctrlProp480.xml"/><Relationship Id="rId30" Type="http://schemas.openxmlformats.org/officeDocument/2006/relationships/ctrlProp" Target="../ctrlProps/ctrlProp483.xml"/><Relationship Id="rId35" Type="http://schemas.openxmlformats.org/officeDocument/2006/relationships/ctrlProp" Target="../ctrlProps/ctrlProp488.xml"/><Relationship Id="rId43" Type="http://schemas.openxmlformats.org/officeDocument/2006/relationships/ctrlProp" Target="../ctrlProps/ctrlProp49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3" Type="http://schemas.openxmlformats.org/officeDocument/2006/relationships/vmlDrawing" Target="../drawings/vmlDrawing18.vml"/><Relationship Id="rId7" Type="http://schemas.openxmlformats.org/officeDocument/2006/relationships/ctrlProp" Target="../ctrlProps/ctrlProp504.xml"/><Relationship Id="rId12" Type="http://schemas.openxmlformats.org/officeDocument/2006/relationships/ctrlProp" Target="../ctrlProps/ctrlProp509.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503.xml"/><Relationship Id="rId11" Type="http://schemas.openxmlformats.org/officeDocument/2006/relationships/ctrlProp" Target="../ctrlProps/ctrlProp508.xml"/><Relationship Id="rId5" Type="http://schemas.openxmlformats.org/officeDocument/2006/relationships/ctrlProp" Target="../ctrlProps/ctrlProp502.xml"/><Relationship Id="rId10" Type="http://schemas.openxmlformats.org/officeDocument/2006/relationships/ctrlProp" Target="../ctrlProps/ctrlProp507.xml"/><Relationship Id="rId4" Type="http://schemas.openxmlformats.org/officeDocument/2006/relationships/ctrlProp" Target="../ctrlProps/ctrlProp501.xml"/><Relationship Id="rId9" Type="http://schemas.openxmlformats.org/officeDocument/2006/relationships/ctrlProp" Target="../ctrlProps/ctrlProp50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15.xml"/><Relationship Id="rId13" Type="http://schemas.openxmlformats.org/officeDocument/2006/relationships/ctrlProp" Target="../ctrlProps/ctrlProp520.xml"/><Relationship Id="rId3" Type="http://schemas.openxmlformats.org/officeDocument/2006/relationships/vmlDrawing" Target="../drawings/vmlDrawing19.vml"/><Relationship Id="rId7" Type="http://schemas.openxmlformats.org/officeDocument/2006/relationships/ctrlProp" Target="../ctrlProps/ctrlProp514.xml"/><Relationship Id="rId12" Type="http://schemas.openxmlformats.org/officeDocument/2006/relationships/ctrlProp" Target="../ctrlProps/ctrlProp519.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513.xml"/><Relationship Id="rId11" Type="http://schemas.openxmlformats.org/officeDocument/2006/relationships/ctrlProp" Target="../ctrlProps/ctrlProp518.xml"/><Relationship Id="rId5" Type="http://schemas.openxmlformats.org/officeDocument/2006/relationships/ctrlProp" Target="../ctrlProps/ctrlProp512.xml"/><Relationship Id="rId15" Type="http://schemas.openxmlformats.org/officeDocument/2006/relationships/ctrlProp" Target="../ctrlProps/ctrlProp522.xml"/><Relationship Id="rId10" Type="http://schemas.openxmlformats.org/officeDocument/2006/relationships/ctrlProp" Target="../ctrlProps/ctrlProp517.xml"/><Relationship Id="rId4" Type="http://schemas.openxmlformats.org/officeDocument/2006/relationships/ctrlProp" Target="../ctrlProps/ctrlProp511.xml"/><Relationship Id="rId9" Type="http://schemas.openxmlformats.org/officeDocument/2006/relationships/ctrlProp" Target="../ctrlProps/ctrlProp516.xml"/><Relationship Id="rId14" Type="http://schemas.openxmlformats.org/officeDocument/2006/relationships/ctrlProp" Target="../ctrlProps/ctrlProp52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32.xml"/><Relationship Id="rId18" Type="http://schemas.openxmlformats.org/officeDocument/2006/relationships/ctrlProp" Target="../ctrlProps/ctrlProp537.xml"/><Relationship Id="rId26" Type="http://schemas.openxmlformats.org/officeDocument/2006/relationships/ctrlProp" Target="../ctrlProps/ctrlProp545.xml"/><Relationship Id="rId39" Type="http://schemas.openxmlformats.org/officeDocument/2006/relationships/ctrlProp" Target="../ctrlProps/ctrlProp558.xml"/><Relationship Id="rId21" Type="http://schemas.openxmlformats.org/officeDocument/2006/relationships/ctrlProp" Target="../ctrlProps/ctrlProp540.xml"/><Relationship Id="rId34" Type="http://schemas.openxmlformats.org/officeDocument/2006/relationships/ctrlProp" Target="../ctrlProps/ctrlProp553.xml"/><Relationship Id="rId42" Type="http://schemas.openxmlformats.org/officeDocument/2006/relationships/ctrlProp" Target="../ctrlProps/ctrlProp561.xml"/><Relationship Id="rId47" Type="http://schemas.openxmlformats.org/officeDocument/2006/relationships/ctrlProp" Target="../ctrlProps/ctrlProp566.xml"/><Relationship Id="rId50" Type="http://schemas.openxmlformats.org/officeDocument/2006/relationships/ctrlProp" Target="../ctrlProps/ctrlProp569.xml"/><Relationship Id="rId55" Type="http://schemas.openxmlformats.org/officeDocument/2006/relationships/ctrlProp" Target="../ctrlProps/ctrlProp574.xml"/><Relationship Id="rId63" Type="http://schemas.openxmlformats.org/officeDocument/2006/relationships/ctrlProp" Target="../ctrlProps/ctrlProp582.xml"/><Relationship Id="rId68" Type="http://schemas.openxmlformats.org/officeDocument/2006/relationships/ctrlProp" Target="../ctrlProps/ctrlProp587.xml"/><Relationship Id="rId76" Type="http://schemas.openxmlformats.org/officeDocument/2006/relationships/comments" Target="../comments7.xml"/><Relationship Id="rId7" Type="http://schemas.openxmlformats.org/officeDocument/2006/relationships/ctrlProp" Target="../ctrlProps/ctrlProp526.xml"/><Relationship Id="rId71" Type="http://schemas.openxmlformats.org/officeDocument/2006/relationships/ctrlProp" Target="../ctrlProps/ctrlProp590.xml"/><Relationship Id="rId2" Type="http://schemas.openxmlformats.org/officeDocument/2006/relationships/drawing" Target="../drawings/drawing22.xml"/><Relationship Id="rId16" Type="http://schemas.openxmlformats.org/officeDocument/2006/relationships/ctrlProp" Target="../ctrlProps/ctrlProp535.xml"/><Relationship Id="rId29" Type="http://schemas.openxmlformats.org/officeDocument/2006/relationships/ctrlProp" Target="../ctrlProps/ctrlProp548.xml"/><Relationship Id="rId11" Type="http://schemas.openxmlformats.org/officeDocument/2006/relationships/ctrlProp" Target="../ctrlProps/ctrlProp530.xml"/><Relationship Id="rId24" Type="http://schemas.openxmlformats.org/officeDocument/2006/relationships/ctrlProp" Target="../ctrlProps/ctrlProp543.xml"/><Relationship Id="rId32" Type="http://schemas.openxmlformats.org/officeDocument/2006/relationships/ctrlProp" Target="../ctrlProps/ctrlProp551.xml"/><Relationship Id="rId37" Type="http://schemas.openxmlformats.org/officeDocument/2006/relationships/ctrlProp" Target="../ctrlProps/ctrlProp556.xml"/><Relationship Id="rId40" Type="http://schemas.openxmlformats.org/officeDocument/2006/relationships/ctrlProp" Target="../ctrlProps/ctrlProp559.xml"/><Relationship Id="rId45" Type="http://schemas.openxmlformats.org/officeDocument/2006/relationships/ctrlProp" Target="../ctrlProps/ctrlProp564.xml"/><Relationship Id="rId53" Type="http://schemas.openxmlformats.org/officeDocument/2006/relationships/ctrlProp" Target="../ctrlProps/ctrlProp572.xml"/><Relationship Id="rId58" Type="http://schemas.openxmlformats.org/officeDocument/2006/relationships/ctrlProp" Target="../ctrlProps/ctrlProp577.xml"/><Relationship Id="rId66" Type="http://schemas.openxmlformats.org/officeDocument/2006/relationships/ctrlProp" Target="../ctrlProps/ctrlProp585.xml"/><Relationship Id="rId74" Type="http://schemas.openxmlformats.org/officeDocument/2006/relationships/ctrlProp" Target="../ctrlProps/ctrlProp593.xml"/><Relationship Id="rId5" Type="http://schemas.openxmlformats.org/officeDocument/2006/relationships/ctrlProp" Target="../ctrlProps/ctrlProp524.xml"/><Relationship Id="rId15" Type="http://schemas.openxmlformats.org/officeDocument/2006/relationships/ctrlProp" Target="../ctrlProps/ctrlProp534.xml"/><Relationship Id="rId23" Type="http://schemas.openxmlformats.org/officeDocument/2006/relationships/ctrlProp" Target="../ctrlProps/ctrlProp542.xml"/><Relationship Id="rId28" Type="http://schemas.openxmlformats.org/officeDocument/2006/relationships/ctrlProp" Target="../ctrlProps/ctrlProp547.xml"/><Relationship Id="rId36" Type="http://schemas.openxmlformats.org/officeDocument/2006/relationships/ctrlProp" Target="../ctrlProps/ctrlProp555.xml"/><Relationship Id="rId49" Type="http://schemas.openxmlformats.org/officeDocument/2006/relationships/ctrlProp" Target="../ctrlProps/ctrlProp568.xml"/><Relationship Id="rId57" Type="http://schemas.openxmlformats.org/officeDocument/2006/relationships/ctrlProp" Target="../ctrlProps/ctrlProp576.xml"/><Relationship Id="rId61" Type="http://schemas.openxmlformats.org/officeDocument/2006/relationships/ctrlProp" Target="../ctrlProps/ctrlProp580.xml"/><Relationship Id="rId10" Type="http://schemas.openxmlformats.org/officeDocument/2006/relationships/ctrlProp" Target="../ctrlProps/ctrlProp529.xml"/><Relationship Id="rId19" Type="http://schemas.openxmlformats.org/officeDocument/2006/relationships/ctrlProp" Target="../ctrlProps/ctrlProp538.xml"/><Relationship Id="rId31" Type="http://schemas.openxmlformats.org/officeDocument/2006/relationships/ctrlProp" Target="../ctrlProps/ctrlProp550.xml"/><Relationship Id="rId44" Type="http://schemas.openxmlformats.org/officeDocument/2006/relationships/ctrlProp" Target="../ctrlProps/ctrlProp563.xml"/><Relationship Id="rId52" Type="http://schemas.openxmlformats.org/officeDocument/2006/relationships/ctrlProp" Target="../ctrlProps/ctrlProp571.xml"/><Relationship Id="rId60" Type="http://schemas.openxmlformats.org/officeDocument/2006/relationships/ctrlProp" Target="../ctrlProps/ctrlProp579.xml"/><Relationship Id="rId65" Type="http://schemas.openxmlformats.org/officeDocument/2006/relationships/ctrlProp" Target="../ctrlProps/ctrlProp584.xml"/><Relationship Id="rId73" Type="http://schemas.openxmlformats.org/officeDocument/2006/relationships/ctrlProp" Target="../ctrlProps/ctrlProp592.xml"/><Relationship Id="rId4" Type="http://schemas.openxmlformats.org/officeDocument/2006/relationships/ctrlProp" Target="../ctrlProps/ctrlProp523.xml"/><Relationship Id="rId9" Type="http://schemas.openxmlformats.org/officeDocument/2006/relationships/ctrlProp" Target="../ctrlProps/ctrlProp528.xml"/><Relationship Id="rId14" Type="http://schemas.openxmlformats.org/officeDocument/2006/relationships/ctrlProp" Target="../ctrlProps/ctrlProp533.xml"/><Relationship Id="rId22" Type="http://schemas.openxmlformats.org/officeDocument/2006/relationships/ctrlProp" Target="../ctrlProps/ctrlProp541.xml"/><Relationship Id="rId27" Type="http://schemas.openxmlformats.org/officeDocument/2006/relationships/ctrlProp" Target="../ctrlProps/ctrlProp546.xml"/><Relationship Id="rId30" Type="http://schemas.openxmlformats.org/officeDocument/2006/relationships/ctrlProp" Target="../ctrlProps/ctrlProp549.xml"/><Relationship Id="rId35" Type="http://schemas.openxmlformats.org/officeDocument/2006/relationships/ctrlProp" Target="../ctrlProps/ctrlProp554.xml"/><Relationship Id="rId43" Type="http://schemas.openxmlformats.org/officeDocument/2006/relationships/ctrlProp" Target="../ctrlProps/ctrlProp562.xml"/><Relationship Id="rId48" Type="http://schemas.openxmlformats.org/officeDocument/2006/relationships/ctrlProp" Target="../ctrlProps/ctrlProp567.xml"/><Relationship Id="rId56" Type="http://schemas.openxmlformats.org/officeDocument/2006/relationships/ctrlProp" Target="../ctrlProps/ctrlProp575.xml"/><Relationship Id="rId64" Type="http://schemas.openxmlformats.org/officeDocument/2006/relationships/ctrlProp" Target="../ctrlProps/ctrlProp583.xml"/><Relationship Id="rId69" Type="http://schemas.openxmlformats.org/officeDocument/2006/relationships/ctrlProp" Target="../ctrlProps/ctrlProp588.xml"/><Relationship Id="rId8" Type="http://schemas.openxmlformats.org/officeDocument/2006/relationships/ctrlProp" Target="../ctrlProps/ctrlProp527.xml"/><Relationship Id="rId51" Type="http://schemas.openxmlformats.org/officeDocument/2006/relationships/ctrlProp" Target="../ctrlProps/ctrlProp570.xml"/><Relationship Id="rId72" Type="http://schemas.openxmlformats.org/officeDocument/2006/relationships/ctrlProp" Target="../ctrlProps/ctrlProp591.xml"/><Relationship Id="rId3" Type="http://schemas.openxmlformats.org/officeDocument/2006/relationships/vmlDrawing" Target="../drawings/vmlDrawing21.vml"/><Relationship Id="rId12" Type="http://schemas.openxmlformats.org/officeDocument/2006/relationships/ctrlProp" Target="../ctrlProps/ctrlProp531.xml"/><Relationship Id="rId17" Type="http://schemas.openxmlformats.org/officeDocument/2006/relationships/ctrlProp" Target="../ctrlProps/ctrlProp536.xml"/><Relationship Id="rId25" Type="http://schemas.openxmlformats.org/officeDocument/2006/relationships/ctrlProp" Target="../ctrlProps/ctrlProp544.xml"/><Relationship Id="rId33" Type="http://schemas.openxmlformats.org/officeDocument/2006/relationships/ctrlProp" Target="../ctrlProps/ctrlProp552.xml"/><Relationship Id="rId38" Type="http://schemas.openxmlformats.org/officeDocument/2006/relationships/ctrlProp" Target="../ctrlProps/ctrlProp557.xml"/><Relationship Id="rId46" Type="http://schemas.openxmlformats.org/officeDocument/2006/relationships/ctrlProp" Target="../ctrlProps/ctrlProp565.xml"/><Relationship Id="rId59" Type="http://schemas.openxmlformats.org/officeDocument/2006/relationships/ctrlProp" Target="../ctrlProps/ctrlProp578.xml"/><Relationship Id="rId67" Type="http://schemas.openxmlformats.org/officeDocument/2006/relationships/ctrlProp" Target="../ctrlProps/ctrlProp586.xml"/><Relationship Id="rId20" Type="http://schemas.openxmlformats.org/officeDocument/2006/relationships/ctrlProp" Target="../ctrlProps/ctrlProp539.xml"/><Relationship Id="rId41" Type="http://schemas.openxmlformats.org/officeDocument/2006/relationships/ctrlProp" Target="../ctrlProps/ctrlProp560.xml"/><Relationship Id="rId54" Type="http://schemas.openxmlformats.org/officeDocument/2006/relationships/ctrlProp" Target="../ctrlProps/ctrlProp573.xml"/><Relationship Id="rId62" Type="http://schemas.openxmlformats.org/officeDocument/2006/relationships/ctrlProp" Target="../ctrlProps/ctrlProp581.xml"/><Relationship Id="rId70" Type="http://schemas.openxmlformats.org/officeDocument/2006/relationships/ctrlProp" Target="../ctrlProps/ctrlProp589.xml"/><Relationship Id="rId75" Type="http://schemas.openxmlformats.org/officeDocument/2006/relationships/ctrlProp" Target="../ctrlProps/ctrlProp594.xml"/><Relationship Id="rId1" Type="http://schemas.openxmlformats.org/officeDocument/2006/relationships/printerSettings" Target="../printerSettings/printerSettings29.bin"/><Relationship Id="rId6" Type="http://schemas.openxmlformats.org/officeDocument/2006/relationships/ctrlProp" Target="../ctrlProps/ctrlProp5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18" Type="http://schemas.openxmlformats.org/officeDocument/2006/relationships/ctrlProp" Target="../ctrlProps/ctrlProp609.xml"/><Relationship Id="rId26" Type="http://schemas.openxmlformats.org/officeDocument/2006/relationships/ctrlProp" Target="../ctrlProps/ctrlProp617.xml"/><Relationship Id="rId3" Type="http://schemas.openxmlformats.org/officeDocument/2006/relationships/vmlDrawing" Target="../drawings/vmlDrawing22.vml"/><Relationship Id="rId21" Type="http://schemas.openxmlformats.org/officeDocument/2006/relationships/ctrlProp" Target="../ctrlProps/ctrlProp612.xml"/><Relationship Id="rId7" Type="http://schemas.openxmlformats.org/officeDocument/2006/relationships/ctrlProp" Target="../ctrlProps/ctrlProp598.xml"/><Relationship Id="rId12" Type="http://schemas.openxmlformats.org/officeDocument/2006/relationships/ctrlProp" Target="../ctrlProps/ctrlProp603.xml"/><Relationship Id="rId17" Type="http://schemas.openxmlformats.org/officeDocument/2006/relationships/ctrlProp" Target="../ctrlProps/ctrlProp608.xml"/><Relationship Id="rId25" Type="http://schemas.openxmlformats.org/officeDocument/2006/relationships/ctrlProp" Target="../ctrlProps/ctrlProp616.xml"/><Relationship Id="rId2" Type="http://schemas.openxmlformats.org/officeDocument/2006/relationships/drawing" Target="../drawings/drawing23.xml"/><Relationship Id="rId16" Type="http://schemas.openxmlformats.org/officeDocument/2006/relationships/ctrlProp" Target="../ctrlProps/ctrlProp607.xml"/><Relationship Id="rId20" Type="http://schemas.openxmlformats.org/officeDocument/2006/relationships/ctrlProp" Target="../ctrlProps/ctrlProp611.xml"/><Relationship Id="rId29" Type="http://schemas.openxmlformats.org/officeDocument/2006/relationships/ctrlProp" Target="../ctrlProps/ctrlProp620.xml"/><Relationship Id="rId1" Type="http://schemas.openxmlformats.org/officeDocument/2006/relationships/printerSettings" Target="../printerSettings/printerSettings30.bin"/><Relationship Id="rId6" Type="http://schemas.openxmlformats.org/officeDocument/2006/relationships/ctrlProp" Target="../ctrlProps/ctrlProp597.xml"/><Relationship Id="rId11" Type="http://schemas.openxmlformats.org/officeDocument/2006/relationships/ctrlProp" Target="../ctrlProps/ctrlProp602.xml"/><Relationship Id="rId24" Type="http://schemas.openxmlformats.org/officeDocument/2006/relationships/ctrlProp" Target="../ctrlProps/ctrlProp615.xml"/><Relationship Id="rId5" Type="http://schemas.openxmlformats.org/officeDocument/2006/relationships/ctrlProp" Target="../ctrlProps/ctrlProp596.xml"/><Relationship Id="rId15" Type="http://schemas.openxmlformats.org/officeDocument/2006/relationships/ctrlProp" Target="../ctrlProps/ctrlProp606.xml"/><Relationship Id="rId23" Type="http://schemas.openxmlformats.org/officeDocument/2006/relationships/ctrlProp" Target="../ctrlProps/ctrlProp614.xml"/><Relationship Id="rId28" Type="http://schemas.openxmlformats.org/officeDocument/2006/relationships/ctrlProp" Target="../ctrlProps/ctrlProp619.xml"/><Relationship Id="rId10" Type="http://schemas.openxmlformats.org/officeDocument/2006/relationships/ctrlProp" Target="../ctrlProps/ctrlProp601.xml"/><Relationship Id="rId19" Type="http://schemas.openxmlformats.org/officeDocument/2006/relationships/ctrlProp" Target="../ctrlProps/ctrlProp610.xml"/><Relationship Id="rId31" Type="http://schemas.openxmlformats.org/officeDocument/2006/relationships/ctrlProp" Target="../ctrlProps/ctrlProp622.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 Id="rId22" Type="http://schemas.openxmlformats.org/officeDocument/2006/relationships/ctrlProp" Target="../ctrlProps/ctrlProp613.xml"/><Relationship Id="rId27" Type="http://schemas.openxmlformats.org/officeDocument/2006/relationships/ctrlProp" Target="../ctrlProps/ctrlProp618.xml"/><Relationship Id="rId30" Type="http://schemas.openxmlformats.org/officeDocument/2006/relationships/ctrlProp" Target="../ctrlProps/ctrlProp62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27.xml"/><Relationship Id="rId13" Type="http://schemas.openxmlformats.org/officeDocument/2006/relationships/ctrlProp" Target="../ctrlProps/ctrlProp632.xml"/><Relationship Id="rId3" Type="http://schemas.openxmlformats.org/officeDocument/2006/relationships/vmlDrawing" Target="../drawings/vmlDrawing23.vml"/><Relationship Id="rId7" Type="http://schemas.openxmlformats.org/officeDocument/2006/relationships/ctrlProp" Target="../ctrlProps/ctrlProp626.xml"/><Relationship Id="rId12" Type="http://schemas.openxmlformats.org/officeDocument/2006/relationships/ctrlProp" Target="../ctrlProps/ctrlProp631.xml"/><Relationship Id="rId17" Type="http://schemas.openxmlformats.org/officeDocument/2006/relationships/ctrlProp" Target="../ctrlProps/ctrlProp636.xml"/><Relationship Id="rId2" Type="http://schemas.openxmlformats.org/officeDocument/2006/relationships/drawing" Target="../drawings/drawing24.xml"/><Relationship Id="rId16" Type="http://schemas.openxmlformats.org/officeDocument/2006/relationships/ctrlProp" Target="../ctrlProps/ctrlProp635.xml"/><Relationship Id="rId1" Type="http://schemas.openxmlformats.org/officeDocument/2006/relationships/printerSettings" Target="../printerSettings/printerSettings31.bin"/><Relationship Id="rId6" Type="http://schemas.openxmlformats.org/officeDocument/2006/relationships/ctrlProp" Target="../ctrlProps/ctrlProp625.xml"/><Relationship Id="rId11" Type="http://schemas.openxmlformats.org/officeDocument/2006/relationships/ctrlProp" Target="../ctrlProps/ctrlProp630.xml"/><Relationship Id="rId5" Type="http://schemas.openxmlformats.org/officeDocument/2006/relationships/ctrlProp" Target="../ctrlProps/ctrlProp624.xml"/><Relationship Id="rId15" Type="http://schemas.openxmlformats.org/officeDocument/2006/relationships/ctrlProp" Target="../ctrlProps/ctrlProp634.xml"/><Relationship Id="rId10" Type="http://schemas.openxmlformats.org/officeDocument/2006/relationships/ctrlProp" Target="../ctrlProps/ctrlProp629.xml"/><Relationship Id="rId4" Type="http://schemas.openxmlformats.org/officeDocument/2006/relationships/ctrlProp" Target="../ctrlProps/ctrlProp623.xml"/><Relationship Id="rId9" Type="http://schemas.openxmlformats.org/officeDocument/2006/relationships/ctrlProp" Target="../ctrlProps/ctrlProp628.xml"/><Relationship Id="rId14" Type="http://schemas.openxmlformats.org/officeDocument/2006/relationships/ctrlProp" Target="../ctrlProps/ctrlProp63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trlProp" Target="../ctrlProps/ctrlProp646.xml"/><Relationship Id="rId18" Type="http://schemas.openxmlformats.org/officeDocument/2006/relationships/ctrlProp" Target="../ctrlProps/ctrlProp651.xml"/><Relationship Id="rId26" Type="http://schemas.openxmlformats.org/officeDocument/2006/relationships/ctrlProp" Target="../ctrlProps/ctrlProp659.xml"/><Relationship Id="rId39" Type="http://schemas.openxmlformats.org/officeDocument/2006/relationships/ctrlProp" Target="../ctrlProps/ctrlProp672.xml"/><Relationship Id="rId3" Type="http://schemas.openxmlformats.org/officeDocument/2006/relationships/vmlDrawing" Target="../drawings/vmlDrawing24.vml"/><Relationship Id="rId21" Type="http://schemas.openxmlformats.org/officeDocument/2006/relationships/ctrlProp" Target="../ctrlProps/ctrlProp654.xml"/><Relationship Id="rId34" Type="http://schemas.openxmlformats.org/officeDocument/2006/relationships/ctrlProp" Target="../ctrlProps/ctrlProp667.xml"/><Relationship Id="rId7" Type="http://schemas.openxmlformats.org/officeDocument/2006/relationships/ctrlProp" Target="../ctrlProps/ctrlProp640.xml"/><Relationship Id="rId12" Type="http://schemas.openxmlformats.org/officeDocument/2006/relationships/ctrlProp" Target="../ctrlProps/ctrlProp645.xml"/><Relationship Id="rId17" Type="http://schemas.openxmlformats.org/officeDocument/2006/relationships/ctrlProp" Target="../ctrlProps/ctrlProp650.xml"/><Relationship Id="rId25" Type="http://schemas.openxmlformats.org/officeDocument/2006/relationships/ctrlProp" Target="../ctrlProps/ctrlProp658.xml"/><Relationship Id="rId33" Type="http://schemas.openxmlformats.org/officeDocument/2006/relationships/ctrlProp" Target="../ctrlProps/ctrlProp666.xml"/><Relationship Id="rId38" Type="http://schemas.openxmlformats.org/officeDocument/2006/relationships/ctrlProp" Target="../ctrlProps/ctrlProp671.xml"/><Relationship Id="rId2" Type="http://schemas.openxmlformats.org/officeDocument/2006/relationships/drawing" Target="../drawings/drawing25.xml"/><Relationship Id="rId16" Type="http://schemas.openxmlformats.org/officeDocument/2006/relationships/ctrlProp" Target="../ctrlProps/ctrlProp649.xml"/><Relationship Id="rId20" Type="http://schemas.openxmlformats.org/officeDocument/2006/relationships/ctrlProp" Target="../ctrlProps/ctrlProp653.xml"/><Relationship Id="rId29" Type="http://schemas.openxmlformats.org/officeDocument/2006/relationships/ctrlProp" Target="../ctrlProps/ctrlProp662.xml"/><Relationship Id="rId41" Type="http://schemas.openxmlformats.org/officeDocument/2006/relationships/ctrlProp" Target="../ctrlProps/ctrlProp674.xml"/><Relationship Id="rId1" Type="http://schemas.openxmlformats.org/officeDocument/2006/relationships/printerSettings" Target="../printerSettings/printerSettings32.bin"/><Relationship Id="rId6" Type="http://schemas.openxmlformats.org/officeDocument/2006/relationships/ctrlProp" Target="../ctrlProps/ctrlProp639.xml"/><Relationship Id="rId11" Type="http://schemas.openxmlformats.org/officeDocument/2006/relationships/ctrlProp" Target="../ctrlProps/ctrlProp644.xml"/><Relationship Id="rId24" Type="http://schemas.openxmlformats.org/officeDocument/2006/relationships/ctrlProp" Target="../ctrlProps/ctrlProp657.xml"/><Relationship Id="rId32" Type="http://schemas.openxmlformats.org/officeDocument/2006/relationships/ctrlProp" Target="../ctrlProps/ctrlProp665.xml"/><Relationship Id="rId37" Type="http://schemas.openxmlformats.org/officeDocument/2006/relationships/ctrlProp" Target="../ctrlProps/ctrlProp670.xml"/><Relationship Id="rId40" Type="http://schemas.openxmlformats.org/officeDocument/2006/relationships/ctrlProp" Target="../ctrlProps/ctrlProp673.xml"/><Relationship Id="rId5" Type="http://schemas.openxmlformats.org/officeDocument/2006/relationships/ctrlProp" Target="../ctrlProps/ctrlProp638.xml"/><Relationship Id="rId15" Type="http://schemas.openxmlformats.org/officeDocument/2006/relationships/ctrlProp" Target="../ctrlProps/ctrlProp648.xml"/><Relationship Id="rId23" Type="http://schemas.openxmlformats.org/officeDocument/2006/relationships/ctrlProp" Target="../ctrlProps/ctrlProp656.xml"/><Relationship Id="rId28" Type="http://schemas.openxmlformats.org/officeDocument/2006/relationships/ctrlProp" Target="../ctrlProps/ctrlProp661.xml"/><Relationship Id="rId36" Type="http://schemas.openxmlformats.org/officeDocument/2006/relationships/ctrlProp" Target="../ctrlProps/ctrlProp669.xml"/><Relationship Id="rId10" Type="http://schemas.openxmlformats.org/officeDocument/2006/relationships/ctrlProp" Target="../ctrlProps/ctrlProp643.xml"/><Relationship Id="rId19" Type="http://schemas.openxmlformats.org/officeDocument/2006/relationships/ctrlProp" Target="../ctrlProps/ctrlProp652.xml"/><Relationship Id="rId31" Type="http://schemas.openxmlformats.org/officeDocument/2006/relationships/ctrlProp" Target="../ctrlProps/ctrlProp664.xml"/><Relationship Id="rId4" Type="http://schemas.openxmlformats.org/officeDocument/2006/relationships/ctrlProp" Target="../ctrlProps/ctrlProp637.xml"/><Relationship Id="rId9" Type="http://schemas.openxmlformats.org/officeDocument/2006/relationships/ctrlProp" Target="../ctrlProps/ctrlProp642.xml"/><Relationship Id="rId14" Type="http://schemas.openxmlformats.org/officeDocument/2006/relationships/ctrlProp" Target="../ctrlProps/ctrlProp647.xml"/><Relationship Id="rId22" Type="http://schemas.openxmlformats.org/officeDocument/2006/relationships/ctrlProp" Target="../ctrlProps/ctrlProp655.xml"/><Relationship Id="rId27" Type="http://schemas.openxmlformats.org/officeDocument/2006/relationships/ctrlProp" Target="../ctrlProps/ctrlProp660.xml"/><Relationship Id="rId30" Type="http://schemas.openxmlformats.org/officeDocument/2006/relationships/ctrlProp" Target="../ctrlProps/ctrlProp663.xml"/><Relationship Id="rId35" Type="http://schemas.openxmlformats.org/officeDocument/2006/relationships/ctrlProp" Target="../ctrlProps/ctrlProp66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79.xml"/><Relationship Id="rId13" Type="http://schemas.openxmlformats.org/officeDocument/2006/relationships/ctrlProp" Target="../ctrlProps/ctrlProp684.xml"/><Relationship Id="rId18" Type="http://schemas.openxmlformats.org/officeDocument/2006/relationships/ctrlProp" Target="../ctrlProps/ctrlProp689.xml"/><Relationship Id="rId26" Type="http://schemas.openxmlformats.org/officeDocument/2006/relationships/ctrlProp" Target="../ctrlProps/ctrlProp697.xml"/><Relationship Id="rId39" Type="http://schemas.openxmlformats.org/officeDocument/2006/relationships/ctrlProp" Target="../ctrlProps/ctrlProp710.xml"/><Relationship Id="rId3" Type="http://schemas.openxmlformats.org/officeDocument/2006/relationships/vmlDrawing" Target="../drawings/vmlDrawing25.vml"/><Relationship Id="rId21" Type="http://schemas.openxmlformats.org/officeDocument/2006/relationships/ctrlProp" Target="../ctrlProps/ctrlProp692.xml"/><Relationship Id="rId34" Type="http://schemas.openxmlformats.org/officeDocument/2006/relationships/ctrlProp" Target="../ctrlProps/ctrlProp705.xml"/><Relationship Id="rId42" Type="http://schemas.openxmlformats.org/officeDocument/2006/relationships/ctrlProp" Target="../ctrlProps/ctrlProp713.xml"/><Relationship Id="rId7" Type="http://schemas.openxmlformats.org/officeDocument/2006/relationships/ctrlProp" Target="../ctrlProps/ctrlProp678.xml"/><Relationship Id="rId12" Type="http://schemas.openxmlformats.org/officeDocument/2006/relationships/ctrlProp" Target="../ctrlProps/ctrlProp683.xml"/><Relationship Id="rId17" Type="http://schemas.openxmlformats.org/officeDocument/2006/relationships/ctrlProp" Target="../ctrlProps/ctrlProp688.xml"/><Relationship Id="rId25" Type="http://schemas.openxmlformats.org/officeDocument/2006/relationships/ctrlProp" Target="../ctrlProps/ctrlProp696.xml"/><Relationship Id="rId33" Type="http://schemas.openxmlformats.org/officeDocument/2006/relationships/ctrlProp" Target="../ctrlProps/ctrlProp704.xml"/><Relationship Id="rId38" Type="http://schemas.openxmlformats.org/officeDocument/2006/relationships/ctrlProp" Target="../ctrlProps/ctrlProp709.xml"/><Relationship Id="rId2" Type="http://schemas.openxmlformats.org/officeDocument/2006/relationships/drawing" Target="../drawings/drawing26.xml"/><Relationship Id="rId16" Type="http://schemas.openxmlformats.org/officeDocument/2006/relationships/ctrlProp" Target="../ctrlProps/ctrlProp687.xml"/><Relationship Id="rId20" Type="http://schemas.openxmlformats.org/officeDocument/2006/relationships/ctrlProp" Target="../ctrlProps/ctrlProp691.xml"/><Relationship Id="rId29" Type="http://schemas.openxmlformats.org/officeDocument/2006/relationships/ctrlProp" Target="../ctrlProps/ctrlProp700.xml"/><Relationship Id="rId41" Type="http://schemas.openxmlformats.org/officeDocument/2006/relationships/ctrlProp" Target="../ctrlProps/ctrlProp712.xml"/><Relationship Id="rId1" Type="http://schemas.openxmlformats.org/officeDocument/2006/relationships/printerSettings" Target="../printerSettings/printerSettings33.bin"/><Relationship Id="rId6" Type="http://schemas.openxmlformats.org/officeDocument/2006/relationships/ctrlProp" Target="../ctrlProps/ctrlProp677.xml"/><Relationship Id="rId11" Type="http://schemas.openxmlformats.org/officeDocument/2006/relationships/ctrlProp" Target="../ctrlProps/ctrlProp682.xml"/><Relationship Id="rId24" Type="http://schemas.openxmlformats.org/officeDocument/2006/relationships/ctrlProp" Target="../ctrlProps/ctrlProp695.xml"/><Relationship Id="rId32" Type="http://schemas.openxmlformats.org/officeDocument/2006/relationships/ctrlProp" Target="../ctrlProps/ctrlProp703.xml"/><Relationship Id="rId37" Type="http://schemas.openxmlformats.org/officeDocument/2006/relationships/ctrlProp" Target="../ctrlProps/ctrlProp708.xml"/><Relationship Id="rId40" Type="http://schemas.openxmlformats.org/officeDocument/2006/relationships/ctrlProp" Target="../ctrlProps/ctrlProp711.xml"/><Relationship Id="rId45" Type="http://schemas.openxmlformats.org/officeDocument/2006/relationships/ctrlProp" Target="../ctrlProps/ctrlProp716.xml"/><Relationship Id="rId5" Type="http://schemas.openxmlformats.org/officeDocument/2006/relationships/ctrlProp" Target="../ctrlProps/ctrlProp676.xml"/><Relationship Id="rId15" Type="http://schemas.openxmlformats.org/officeDocument/2006/relationships/ctrlProp" Target="../ctrlProps/ctrlProp686.xml"/><Relationship Id="rId23" Type="http://schemas.openxmlformats.org/officeDocument/2006/relationships/ctrlProp" Target="../ctrlProps/ctrlProp694.xml"/><Relationship Id="rId28" Type="http://schemas.openxmlformats.org/officeDocument/2006/relationships/ctrlProp" Target="../ctrlProps/ctrlProp699.xml"/><Relationship Id="rId36" Type="http://schemas.openxmlformats.org/officeDocument/2006/relationships/ctrlProp" Target="../ctrlProps/ctrlProp707.xml"/><Relationship Id="rId10" Type="http://schemas.openxmlformats.org/officeDocument/2006/relationships/ctrlProp" Target="../ctrlProps/ctrlProp681.xml"/><Relationship Id="rId19" Type="http://schemas.openxmlformats.org/officeDocument/2006/relationships/ctrlProp" Target="../ctrlProps/ctrlProp690.xml"/><Relationship Id="rId31" Type="http://schemas.openxmlformats.org/officeDocument/2006/relationships/ctrlProp" Target="../ctrlProps/ctrlProp702.xml"/><Relationship Id="rId44" Type="http://schemas.openxmlformats.org/officeDocument/2006/relationships/ctrlProp" Target="../ctrlProps/ctrlProp715.xml"/><Relationship Id="rId4" Type="http://schemas.openxmlformats.org/officeDocument/2006/relationships/ctrlProp" Target="../ctrlProps/ctrlProp675.xml"/><Relationship Id="rId9" Type="http://schemas.openxmlformats.org/officeDocument/2006/relationships/ctrlProp" Target="../ctrlProps/ctrlProp680.xml"/><Relationship Id="rId14" Type="http://schemas.openxmlformats.org/officeDocument/2006/relationships/ctrlProp" Target="../ctrlProps/ctrlProp685.xml"/><Relationship Id="rId22" Type="http://schemas.openxmlformats.org/officeDocument/2006/relationships/ctrlProp" Target="../ctrlProps/ctrlProp693.xml"/><Relationship Id="rId27" Type="http://schemas.openxmlformats.org/officeDocument/2006/relationships/ctrlProp" Target="../ctrlProps/ctrlProp698.xml"/><Relationship Id="rId30" Type="http://schemas.openxmlformats.org/officeDocument/2006/relationships/ctrlProp" Target="../ctrlProps/ctrlProp701.xml"/><Relationship Id="rId35" Type="http://schemas.openxmlformats.org/officeDocument/2006/relationships/ctrlProp" Target="../ctrlProps/ctrlProp706.xml"/><Relationship Id="rId43" Type="http://schemas.openxmlformats.org/officeDocument/2006/relationships/ctrlProp" Target="../ctrlProps/ctrlProp71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26.xml"/><Relationship Id="rId18" Type="http://schemas.openxmlformats.org/officeDocument/2006/relationships/ctrlProp" Target="../ctrlProps/ctrlProp731.xml"/><Relationship Id="rId26" Type="http://schemas.openxmlformats.org/officeDocument/2006/relationships/ctrlProp" Target="../ctrlProps/ctrlProp739.xml"/><Relationship Id="rId39" Type="http://schemas.openxmlformats.org/officeDocument/2006/relationships/ctrlProp" Target="../ctrlProps/ctrlProp752.xml"/><Relationship Id="rId21" Type="http://schemas.openxmlformats.org/officeDocument/2006/relationships/ctrlProp" Target="../ctrlProps/ctrlProp734.xml"/><Relationship Id="rId34" Type="http://schemas.openxmlformats.org/officeDocument/2006/relationships/ctrlProp" Target="../ctrlProps/ctrlProp747.xml"/><Relationship Id="rId42" Type="http://schemas.openxmlformats.org/officeDocument/2006/relationships/ctrlProp" Target="../ctrlProps/ctrlProp755.xml"/><Relationship Id="rId47" Type="http://schemas.openxmlformats.org/officeDocument/2006/relationships/ctrlProp" Target="../ctrlProps/ctrlProp760.xml"/><Relationship Id="rId50" Type="http://schemas.openxmlformats.org/officeDocument/2006/relationships/ctrlProp" Target="../ctrlProps/ctrlProp763.xml"/><Relationship Id="rId55" Type="http://schemas.openxmlformats.org/officeDocument/2006/relationships/ctrlProp" Target="../ctrlProps/ctrlProp768.xml"/><Relationship Id="rId63" Type="http://schemas.openxmlformats.org/officeDocument/2006/relationships/ctrlProp" Target="../ctrlProps/ctrlProp776.xml"/><Relationship Id="rId68" Type="http://schemas.openxmlformats.org/officeDocument/2006/relationships/ctrlProp" Target="../ctrlProps/ctrlProp781.xml"/><Relationship Id="rId76" Type="http://schemas.openxmlformats.org/officeDocument/2006/relationships/ctrlProp" Target="../ctrlProps/ctrlProp789.xml"/><Relationship Id="rId84" Type="http://schemas.openxmlformats.org/officeDocument/2006/relationships/ctrlProp" Target="../ctrlProps/ctrlProp797.xml"/><Relationship Id="rId89" Type="http://schemas.openxmlformats.org/officeDocument/2006/relationships/ctrlProp" Target="../ctrlProps/ctrlProp802.xml"/><Relationship Id="rId7" Type="http://schemas.openxmlformats.org/officeDocument/2006/relationships/ctrlProp" Target="../ctrlProps/ctrlProp720.xml"/><Relationship Id="rId71" Type="http://schemas.openxmlformats.org/officeDocument/2006/relationships/ctrlProp" Target="../ctrlProps/ctrlProp784.xml"/><Relationship Id="rId92" Type="http://schemas.openxmlformats.org/officeDocument/2006/relationships/ctrlProp" Target="../ctrlProps/ctrlProp805.xml"/><Relationship Id="rId2" Type="http://schemas.openxmlformats.org/officeDocument/2006/relationships/drawing" Target="../drawings/drawing27.xml"/><Relationship Id="rId16" Type="http://schemas.openxmlformats.org/officeDocument/2006/relationships/ctrlProp" Target="../ctrlProps/ctrlProp729.xml"/><Relationship Id="rId29" Type="http://schemas.openxmlformats.org/officeDocument/2006/relationships/ctrlProp" Target="../ctrlProps/ctrlProp742.xml"/><Relationship Id="rId11" Type="http://schemas.openxmlformats.org/officeDocument/2006/relationships/ctrlProp" Target="../ctrlProps/ctrlProp724.xml"/><Relationship Id="rId24" Type="http://schemas.openxmlformats.org/officeDocument/2006/relationships/ctrlProp" Target="../ctrlProps/ctrlProp737.xml"/><Relationship Id="rId32" Type="http://schemas.openxmlformats.org/officeDocument/2006/relationships/ctrlProp" Target="../ctrlProps/ctrlProp745.xml"/><Relationship Id="rId37" Type="http://schemas.openxmlformats.org/officeDocument/2006/relationships/ctrlProp" Target="../ctrlProps/ctrlProp750.xml"/><Relationship Id="rId40" Type="http://schemas.openxmlformats.org/officeDocument/2006/relationships/ctrlProp" Target="../ctrlProps/ctrlProp753.xml"/><Relationship Id="rId45" Type="http://schemas.openxmlformats.org/officeDocument/2006/relationships/ctrlProp" Target="../ctrlProps/ctrlProp758.xml"/><Relationship Id="rId53" Type="http://schemas.openxmlformats.org/officeDocument/2006/relationships/ctrlProp" Target="../ctrlProps/ctrlProp766.xml"/><Relationship Id="rId58" Type="http://schemas.openxmlformats.org/officeDocument/2006/relationships/ctrlProp" Target="../ctrlProps/ctrlProp771.xml"/><Relationship Id="rId66" Type="http://schemas.openxmlformats.org/officeDocument/2006/relationships/ctrlProp" Target="../ctrlProps/ctrlProp779.xml"/><Relationship Id="rId74" Type="http://schemas.openxmlformats.org/officeDocument/2006/relationships/ctrlProp" Target="../ctrlProps/ctrlProp787.xml"/><Relationship Id="rId79" Type="http://schemas.openxmlformats.org/officeDocument/2006/relationships/ctrlProp" Target="../ctrlProps/ctrlProp792.xml"/><Relationship Id="rId87" Type="http://schemas.openxmlformats.org/officeDocument/2006/relationships/ctrlProp" Target="../ctrlProps/ctrlProp800.xml"/><Relationship Id="rId5" Type="http://schemas.openxmlformats.org/officeDocument/2006/relationships/ctrlProp" Target="../ctrlProps/ctrlProp718.xml"/><Relationship Id="rId61" Type="http://schemas.openxmlformats.org/officeDocument/2006/relationships/ctrlProp" Target="../ctrlProps/ctrlProp774.xml"/><Relationship Id="rId82" Type="http://schemas.openxmlformats.org/officeDocument/2006/relationships/ctrlProp" Target="../ctrlProps/ctrlProp795.xml"/><Relationship Id="rId90" Type="http://schemas.openxmlformats.org/officeDocument/2006/relationships/ctrlProp" Target="../ctrlProps/ctrlProp803.xml"/><Relationship Id="rId19" Type="http://schemas.openxmlformats.org/officeDocument/2006/relationships/ctrlProp" Target="../ctrlProps/ctrlProp732.xml"/><Relationship Id="rId14" Type="http://schemas.openxmlformats.org/officeDocument/2006/relationships/ctrlProp" Target="../ctrlProps/ctrlProp727.xml"/><Relationship Id="rId22" Type="http://schemas.openxmlformats.org/officeDocument/2006/relationships/ctrlProp" Target="../ctrlProps/ctrlProp735.xml"/><Relationship Id="rId27" Type="http://schemas.openxmlformats.org/officeDocument/2006/relationships/ctrlProp" Target="../ctrlProps/ctrlProp740.xml"/><Relationship Id="rId30" Type="http://schemas.openxmlformats.org/officeDocument/2006/relationships/ctrlProp" Target="../ctrlProps/ctrlProp743.xml"/><Relationship Id="rId35" Type="http://schemas.openxmlformats.org/officeDocument/2006/relationships/ctrlProp" Target="../ctrlProps/ctrlProp748.xml"/><Relationship Id="rId43" Type="http://schemas.openxmlformats.org/officeDocument/2006/relationships/ctrlProp" Target="../ctrlProps/ctrlProp756.xml"/><Relationship Id="rId48" Type="http://schemas.openxmlformats.org/officeDocument/2006/relationships/ctrlProp" Target="../ctrlProps/ctrlProp761.xml"/><Relationship Id="rId56" Type="http://schemas.openxmlformats.org/officeDocument/2006/relationships/ctrlProp" Target="../ctrlProps/ctrlProp769.xml"/><Relationship Id="rId64" Type="http://schemas.openxmlformats.org/officeDocument/2006/relationships/ctrlProp" Target="../ctrlProps/ctrlProp777.xml"/><Relationship Id="rId69" Type="http://schemas.openxmlformats.org/officeDocument/2006/relationships/ctrlProp" Target="../ctrlProps/ctrlProp782.xml"/><Relationship Id="rId77" Type="http://schemas.openxmlformats.org/officeDocument/2006/relationships/ctrlProp" Target="../ctrlProps/ctrlProp790.xml"/><Relationship Id="rId8" Type="http://schemas.openxmlformats.org/officeDocument/2006/relationships/ctrlProp" Target="../ctrlProps/ctrlProp721.xml"/><Relationship Id="rId51" Type="http://schemas.openxmlformats.org/officeDocument/2006/relationships/ctrlProp" Target="../ctrlProps/ctrlProp764.xml"/><Relationship Id="rId72" Type="http://schemas.openxmlformats.org/officeDocument/2006/relationships/ctrlProp" Target="../ctrlProps/ctrlProp785.xml"/><Relationship Id="rId80" Type="http://schemas.openxmlformats.org/officeDocument/2006/relationships/ctrlProp" Target="../ctrlProps/ctrlProp793.xml"/><Relationship Id="rId85" Type="http://schemas.openxmlformats.org/officeDocument/2006/relationships/ctrlProp" Target="../ctrlProps/ctrlProp798.xml"/><Relationship Id="rId93" Type="http://schemas.openxmlformats.org/officeDocument/2006/relationships/ctrlProp" Target="../ctrlProps/ctrlProp806.xml"/><Relationship Id="rId3" Type="http://schemas.openxmlformats.org/officeDocument/2006/relationships/vmlDrawing" Target="../drawings/vmlDrawing26.vml"/><Relationship Id="rId12" Type="http://schemas.openxmlformats.org/officeDocument/2006/relationships/ctrlProp" Target="../ctrlProps/ctrlProp725.xml"/><Relationship Id="rId17" Type="http://schemas.openxmlformats.org/officeDocument/2006/relationships/ctrlProp" Target="../ctrlProps/ctrlProp730.xml"/><Relationship Id="rId25" Type="http://schemas.openxmlformats.org/officeDocument/2006/relationships/ctrlProp" Target="../ctrlProps/ctrlProp738.xml"/><Relationship Id="rId33" Type="http://schemas.openxmlformats.org/officeDocument/2006/relationships/ctrlProp" Target="../ctrlProps/ctrlProp746.xml"/><Relationship Id="rId38" Type="http://schemas.openxmlformats.org/officeDocument/2006/relationships/ctrlProp" Target="../ctrlProps/ctrlProp751.xml"/><Relationship Id="rId46" Type="http://schemas.openxmlformats.org/officeDocument/2006/relationships/ctrlProp" Target="../ctrlProps/ctrlProp759.xml"/><Relationship Id="rId59" Type="http://schemas.openxmlformats.org/officeDocument/2006/relationships/ctrlProp" Target="../ctrlProps/ctrlProp772.xml"/><Relationship Id="rId67" Type="http://schemas.openxmlformats.org/officeDocument/2006/relationships/ctrlProp" Target="../ctrlProps/ctrlProp780.xml"/><Relationship Id="rId20" Type="http://schemas.openxmlformats.org/officeDocument/2006/relationships/ctrlProp" Target="../ctrlProps/ctrlProp733.xml"/><Relationship Id="rId41" Type="http://schemas.openxmlformats.org/officeDocument/2006/relationships/ctrlProp" Target="../ctrlProps/ctrlProp754.xml"/><Relationship Id="rId54" Type="http://schemas.openxmlformats.org/officeDocument/2006/relationships/ctrlProp" Target="../ctrlProps/ctrlProp767.xml"/><Relationship Id="rId62" Type="http://schemas.openxmlformats.org/officeDocument/2006/relationships/ctrlProp" Target="../ctrlProps/ctrlProp775.xml"/><Relationship Id="rId70" Type="http://schemas.openxmlformats.org/officeDocument/2006/relationships/ctrlProp" Target="../ctrlProps/ctrlProp783.xml"/><Relationship Id="rId75" Type="http://schemas.openxmlformats.org/officeDocument/2006/relationships/ctrlProp" Target="../ctrlProps/ctrlProp788.xml"/><Relationship Id="rId83" Type="http://schemas.openxmlformats.org/officeDocument/2006/relationships/ctrlProp" Target="../ctrlProps/ctrlProp796.xml"/><Relationship Id="rId88" Type="http://schemas.openxmlformats.org/officeDocument/2006/relationships/ctrlProp" Target="../ctrlProps/ctrlProp801.xml"/><Relationship Id="rId91" Type="http://schemas.openxmlformats.org/officeDocument/2006/relationships/ctrlProp" Target="../ctrlProps/ctrlProp804.xml"/><Relationship Id="rId1" Type="http://schemas.openxmlformats.org/officeDocument/2006/relationships/printerSettings" Target="../printerSettings/printerSettings34.bin"/><Relationship Id="rId6" Type="http://schemas.openxmlformats.org/officeDocument/2006/relationships/ctrlProp" Target="../ctrlProps/ctrlProp719.xml"/><Relationship Id="rId15" Type="http://schemas.openxmlformats.org/officeDocument/2006/relationships/ctrlProp" Target="../ctrlProps/ctrlProp728.xml"/><Relationship Id="rId23" Type="http://schemas.openxmlformats.org/officeDocument/2006/relationships/ctrlProp" Target="../ctrlProps/ctrlProp736.xml"/><Relationship Id="rId28" Type="http://schemas.openxmlformats.org/officeDocument/2006/relationships/ctrlProp" Target="../ctrlProps/ctrlProp741.xml"/><Relationship Id="rId36" Type="http://schemas.openxmlformats.org/officeDocument/2006/relationships/ctrlProp" Target="../ctrlProps/ctrlProp749.xml"/><Relationship Id="rId49" Type="http://schemas.openxmlformats.org/officeDocument/2006/relationships/ctrlProp" Target="../ctrlProps/ctrlProp762.xml"/><Relationship Id="rId57" Type="http://schemas.openxmlformats.org/officeDocument/2006/relationships/ctrlProp" Target="../ctrlProps/ctrlProp770.xml"/><Relationship Id="rId10" Type="http://schemas.openxmlformats.org/officeDocument/2006/relationships/ctrlProp" Target="../ctrlProps/ctrlProp723.xml"/><Relationship Id="rId31" Type="http://schemas.openxmlformats.org/officeDocument/2006/relationships/ctrlProp" Target="../ctrlProps/ctrlProp744.xml"/><Relationship Id="rId44" Type="http://schemas.openxmlformats.org/officeDocument/2006/relationships/ctrlProp" Target="../ctrlProps/ctrlProp757.xml"/><Relationship Id="rId52" Type="http://schemas.openxmlformats.org/officeDocument/2006/relationships/ctrlProp" Target="../ctrlProps/ctrlProp765.xml"/><Relationship Id="rId60" Type="http://schemas.openxmlformats.org/officeDocument/2006/relationships/ctrlProp" Target="../ctrlProps/ctrlProp773.xml"/><Relationship Id="rId65" Type="http://schemas.openxmlformats.org/officeDocument/2006/relationships/ctrlProp" Target="../ctrlProps/ctrlProp778.xml"/><Relationship Id="rId73" Type="http://schemas.openxmlformats.org/officeDocument/2006/relationships/ctrlProp" Target="../ctrlProps/ctrlProp786.xml"/><Relationship Id="rId78" Type="http://schemas.openxmlformats.org/officeDocument/2006/relationships/ctrlProp" Target="../ctrlProps/ctrlProp791.xml"/><Relationship Id="rId81" Type="http://schemas.openxmlformats.org/officeDocument/2006/relationships/ctrlProp" Target="../ctrlProps/ctrlProp794.xml"/><Relationship Id="rId86" Type="http://schemas.openxmlformats.org/officeDocument/2006/relationships/ctrlProp" Target="../ctrlProps/ctrlProp799.xml"/><Relationship Id="rId94" Type="http://schemas.openxmlformats.org/officeDocument/2006/relationships/ctrlProp" Target="../ctrlProps/ctrlProp807.xml"/><Relationship Id="rId4" Type="http://schemas.openxmlformats.org/officeDocument/2006/relationships/ctrlProp" Target="../ctrlProps/ctrlProp717.xml"/><Relationship Id="rId9" Type="http://schemas.openxmlformats.org/officeDocument/2006/relationships/ctrlProp" Target="../ctrlProps/ctrlProp72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7.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8.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8.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34BB-20C6-4D86-B598-B37D77A74B61}">
  <sheetPr>
    <tabColor theme="7" tint="0.79998168889431442"/>
    <pageSetUpPr fitToPage="1"/>
  </sheetPr>
  <dimension ref="A1:W105"/>
  <sheetViews>
    <sheetView tabSelected="1" view="pageBreakPreview" topLeftCell="A3" zoomScaleNormal="85" zoomScaleSheetLayoutView="100" workbookViewId="0">
      <selection activeCell="F7" sqref="F7:L8"/>
    </sheetView>
  </sheetViews>
  <sheetFormatPr defaultColWidth="8" defaultRowHeight="15.75" x14ac:dyDescent="0.4"/>
  <cols>
    <col min="1" max="22" width="10.625" style="6" customWidth="1"/>
    <col min="23" max="50" width="10.625" style="1" customWidth="1"/>
    <col min="51" max="256" width="8" style="1"/>
    <col min="257" max="306" width="10.625" style="1" customWidth="1"/>
    <col min="307" max="512" width="8" style="1"/>
    <col min="513" max="562" width="10.625" style="1" customWidth="1"/>
    <col min="563" max="768" width="8" style="1"/>
    <col min="769" max="818" width="10.625" style="1" customWidth="1"/>
    <col min="819" max="1024" width="8" style="1"/>
    <col min="1025" max="1074" width="10.625" style="1" customWidth="1"/>
    <col min="1075" max="1280" width="8" style="1"/>
    <col min="1281" max="1330" width="10.625" style="1" customWidth="1"/>
    <col min="1331" max="1536" width="8" style="1"/>
    <col min="1537" max="1586" width="10.625" style="1" customWidth="1"/>
    <col min="1587" max="1792" width="8" style="1"/>
    <col min="1793" max="1842" width="10.625" style="1" customWidth="1"/>
    <col min="1843" max="2048" width="8" style="1"/>
    <col min="2049" max="2098" width="10.625" style="1" customWidth="1"/>
    <col min="2099" max="2304" width="8" style="1"/>
    <col min="2305" max="2354" width="10.625" style="1" customWidth="1"/>
    <col min="2355" max="2560" width="8" style="1"/>
    <col min="2561" max="2610" width="10.625" style="1" customWidth="1"/>
    <col min="2611" max="2816" width="8" style="1"/>
    <col min="2817" max="2866" width="10.625" style="1" customWidth="1"/>
    <col min="2867" max="3072" width="8" style="1"/>
    <col min="3073" max="3122" width="10.625" style="1" customWidth="1"/>
    <col min="3123" max="3328" width="8" style="1"/>
    <col min="3329" max="3378" width="10.625" style="1" customWidth="1"/>
    <col min="3379" max="3584" width="8" style="1"/>
    <col min="3585" max="3634" width="10.625" style="1" customWidth="1"/>
    <col min="3635" max="3840" width="8" style="1"/>
    <col min="3841" max="3890" width="10.625" style="1" customWidth="1"/>
    <col min="3891" max="4096" width="8" style="1"/>
    <col min="4097" max="4146" width="10.625" style="1" customWidth="1"/>
    <col min="4147" max="4352" width="8" style="1"/>
    <col min="4353" max="4402" width="10.625" style="1" customWidth="1"/>
    <col min="4403" max="4608" width="8" style="1"/>
    <col min="4609" max="4658" width="10.625" style="1" customWidth="1"/>
    <col min="4659" max="4864" width="8" style="1"/>
    <col min="4865" max="4914" width="10.625" style="1" customWidth="1"/>
    <col min="4915" max="5120" width="8" style="1"/>
    <col min="5121" max="5170" width="10.625" style="1" customWidth="1"/>
    <col min="5171" max="5376" width="8" style="1"/>
    <col min="5377" max="5426" width="10.625" style="1" customWidth="1"/>
    <col min="5427" max="5632" width="8" style="1"/>
    <col min="5633" max="5682" width="10.625" style="1" customWidth="1"/>
    <col min="5683" max="5888" width="8" style="1"/>
    <col min="5889" max="5938" width="10.625" style="1" customWidth="1"/>
    <col min="5939" max="6144" width="8" style="1"/>
    <col min="6145" max="6194" width="10.625" style="1" customWidth="1"/>
    <col min="6195" max="6400" width="8" style="1"/>
    <col min="6401" max="6450" width="10.625" style="1" customWidth="1"/>
    <col min="6451" max="6656" width="8" style="1"/>
    <col min="6657" max="6706" width="10.625" style="1" customWidth="1"/>
    <col min="6707" max="6912" width="8" style="1"/>
    <col min="6913" max="6962" width="10.625" style="1" customWidth="1"/>
    <col min="6963" max="7168" width="8" style="1"/>
    <col min="7169" max="7218" width="10.625" style="1" customWidth="1"/>
    <col min="7219" max="7424" width="8" style="1"/>
    <col min="7425" max="7474" width="10.625" style="1" customWidth="1"/>
    <col min="7475" max="7680" width="8" style="1"/>
    <col min="7681" max="7730" width="10.625" style="1" customWidth="1"/>
    <col min="7731" max="7936" width="8" style="1"/>
    <col min="7937" max="7986" width="10.625" style="1" customWidth="1"/>
    <col min="7987" max="8192" width="8" style="1"/>
    <col min="8193" max="8242" width="10.625" style="1" customWidth="1"/>
    <col min="8243" max="8448" width="8" style="1"/>
    <col min="8449" max="8498" width="10.625" style="1" customWidth="1"/>
    <col min="8499" max="8704" width="8" style="1"/>
    <col min="8705" max="8754" width="10.625" style="1" customWidth="1"/>
    <col min="8755" max="8960" width="8" style="1"/>
    <col min="8961" max="9010" width="10.625" style="1" customWidth="1"/>
    <col min="9011" max="9216" width="8" style="1"/>
    <col min="9217" max="9266" width="10.625" style="1" customWidth="1"/>
    <col min="9267" max="9472" width="8" style="1"/>
    <col min="9473" max="9522" width="10.625" style="1" customWidth="1"/>
    <col min="9523" max="9728" width="8" style="1"/>
    <col min="9729" max="9778" width="10.625" style="1" customWidth="1"/>
    <col min="9779" max="9984" width="8" style="1"/>
    <col min="9985" max="10034" width="10.625" style="1" customWidth="1"/>
    <col min="10035" max="10240" width="8" style="1"/>
    <col min="10241" max="10290" width="10.625" style="1" customWidth="1"/>
    <col min="10291" max="10496" width="8" style="1"/>
    <col min="10497" max="10546" width="10.625" style="1" customWidth="1"/>
    <col min="10547" max="10752" width="8" style="1"/>
    <col min="10753" max="10802" width="10.625" style="1" customWidth="1"/>
    <col min="10803" max="11008" width="8" style="1"/>
    <col min="11009" max="11058" width="10.625" style="1" customWidth="1"/>
    <col min="11059" max="11264" width="8" style="1"/>
    <col min="11265" max="11314" width="10.625" style="1" customWidth="1"/>
    <col min="11315" max="11520" width="8" style="1"/>
    <col min="11521" max="11570" width="10.625" style="1" customWidth="1"/>
    <col min="11571" max="11776" width="8" style="1"/>
    <col min="11777" max="11826" width="10.625" style="1" customWidth="1"/>
    <col min="11827" max="12032" width="8" style="1"/>
    <col min="12033" max="12082" width="10.625" style="1" customWidth="1"/>
    <col min="12083" max="12288" width="8" style="1"/>
    <col min="12289" max="12338" width="10.625" style="1" customWidth="1"/>
    <col min="12339" max="12544" width="8" style="1"/>
    <col min="12545" max="12594" width="10.625" style="1" customWidth="1"/>
    <col min="12595" max="12800" width="8" style="1"/>
    <col min="12801" max="12850" width="10.625" style="1" customWidth="1"/>
    <col min="12851" max="13056" width="8" style="1"/>
    <col min="13057" max="13106" width="10.625" style="1" customWidth="1"/>
    <col min="13107" max="13312" width="8" style="1"/>
    <col min="13313" max="13362" width="10.625" style="1" customWidth="1"/>
    <col min="13363" max="13568" width="8" style="1"/>
    <col min="13569" max="13618" width="10.625" style="1" customWidth="1"/>
    <col min="13619" max="13824" width="8" style="1"/>
    <col min="13825" max="13874" width="10.625" style="1" customWidth="1"/>
    <col min="13875" max="14080" width="8" style="1"/>
    <col min="14081" max="14130" width="10.625" style="1" customWidth="1"/>
    <col min="14131" max="14336" width="8" style="1"/>
    <col min="14337" max="14386" width="10.625" style="1" customWidth="1"/>
    <col min="14387" max="14592" width="8" style="1"/>
    <col min="14593" max="14642" width="10.625" style="1" customWidth="1"/>
    <col min="14643" max="14848" width="8" style="1"/>
    <col min="14849" max="14898" width="10.625" style="1" customWidth="1"/>
    <col min="14899" max="15104" width="8" style="1"/>
    <col min="15105" max="15154" width="10.625" style="1" customWidth="1"/>
    <col min="15155" max="15360" width="8" style="1"/>
    <col min="15361" max="15410" width="10.625" style="1" customWidth="1"/>
    <col min="15411" max="15616" width="8" style="1"/>
    <col min="15617" max="15666" width="10.625" style="1" customWidth="1"/>
    <col min="15667" max="15872" width="8" style="1"/>
    <col min="15873" max="15922" width="10.625" style="1" customWidth="1"/>
    <col min="15923" max="16128" width="8" style="1"/>
    <col min="16129" max="16178" width="10.625" style="1" customWidth="1"/>
    <col min="16179" max="16384" width="8" style="1"/>
  </cols>
  <sheetData>
    <row r="1" spans="1:23" ht="33.75" customHeight="1" x14ac:dyDescent="0.4">
      <c r="A1" s="729" t="s">
        <v>0</v>
      </c>
      <c r="B1" s="729"/>
      <c r="C1" s="729"/>
      <c r="D1" s="729"/>
      <c r="E1" s="5">
        <f>S3</f>
        <v>5</v>
      </c>
      <c r="F1" s="730" t="s">
        <v>1</v>
      </c>
      <c r="G1" s="730"/>
      <c r="H1" s="730"/>
      <c r="I1" s="730"/>
      <c r="J1" s="730"/>
      <c r="K1" s="730"/>
      <c r="L1" s="730"/>
      <c r="M1" s="730"/>
      <c r="N1" s="730"/>
      <c r="O1" s="730"/>
      <c r="P1" s="730"/>
      <c r="R1" s="7"/>
      <c r="S1" s="7"/>
    </row>
    <row r="2" spans="1:23" ht="33.75" customHeight="1" thickBot="1" x14ac:dyDescent="0.45">
      <c r="A2" s="8"/>
      <c r="B2" s="8"/>
      <c r="C2" s="8"/>
      <c r="D2" s="8"/>
      <c r="E2" s="8"/>
      <c r="F2" s="8"/>
      <c r="G2" s="8"/>
      <c r="H2" s="8"/>
      <c r="I2" s="8"/>
      <c r="J2" s="8"/>
      <c r="K2" s="8"/>
      <c r="L2" s="7"/>
      <c r="M2" s="7"/>
      <c r="N2" s="7"/>
      <c r="O2" s="7"/>
      <c r="P2" s="7"/>
      <c r="Q2" s="7"/>
      <c r="R2" s="7"/>
    </row>
    <row r="3" spans="1:23" s="2" customFormat="1" ht="33.75" customHeight="1" thickBot="1" x14ac:dyDescent="0.45">
      <c r="A3" s="731" t="s">
        <v>138</v>
      </c>
      <c r="B3" s="731"/>
      <c r="C3" s="731"/>
      <c r="D3" s="731"/>
      <c r="E3" s="731"/>
      <c r="F3" s="731"/>
      <c r="G3" s="731"/>
      <c r="H3" s="731"/>
      <c r="I3" s="731"/>
      <c r="J3" s="731"/>
      <c r="K3" s="731"/>
      <c r="L3" s="731"/>
      <c r="M3" s="731"/>
      <c r="N3" s="731"/>
      <c r="O3" s="731"/>
      <c r="P3" s="731"/>
      <c r="Q3" s="9"/>
      <c r="R3" s="9"/>
      <c r="S3" s="604">
        <v>5</v>
      </c>
      <c r="T3" s="9"/>
      <c r="U3" s="9"/>
      <c r="V3" s="9"/>
    </row>
    <row r="4" spans="1:23" ht="33.75" customHeight="1" x14ac:dyDescent="0.4">
      <c r="S4" s="605" t="s">
        <v>1092</v>
      </c>
      <c r="W4" s="12" t="s">
        <v>137</v>
      </c>
    </row>
    <row r="5" spans="1:23" ht="33.75" customHeight="1" x14ac:dyDescent="0.4">
      <c r="A5" s="732" t="s">
        <v>2</v>
      </c>
      <c r="B5" s="732"/>
      <c r="C5" s="732"/>
      <c r="D5" s="732"/>
      <c r="E5" s="732"/>
      <c r="F5" s="732"/>
      <c r="G5" s="732"/>
      <c r="H5" s="732"/>
      <c r="I5" s="732"/>
      <c r="J5" s="732"/>
      <c r="K5" s="732"/>
      <c r="L5" s="732"/>
      <c r="M5" s="732"/>
      <c r="N5" s="732"/>
      <c r="O5" s="732"/>
      <c r="P5" s="732"/>
    </row>
    <row r="6" spans="1:23" ht="33.75" customHeight="1" x14ac:dyDescent="0.4"/>
    <row r="7" spans="1:23" ht="33.75" customHeight="1" x14ac:dyDescent="0.4">
      <c r="E7" s="719" t="s">
        <v>3</v>
      </c>
      <c r="F7" s="721"/>
      <c r="G7" s="722"/>
      <c r="H7" s="722"/>
      <c r="I7" s="722"/>
      <c r="J7" s="722"/>
      <c r="K7" s="722"/>
      <c r="L7" s="723"/>
    </row>
    <row r="8" spans="1:23" ht="33.75" customHeight="1" x14ac:dyDescent="0.4">
      <c r="E8" s="720"/>
      <c r="F8" s="724"/>
      <c r="G8" s="725"/>
      <c r="H8" s="725"/>
      <c r="I8" s="725"/>
      <c r="J8" s="725"/>
      <c r="K8" s="725"/>
      <c r="L8" s="726"/>
    </row>
    <row r="9" spans="1:23" ht="33.75" customHeight="1" x14ac:dyDescent="0.4">
      <c r="E9" s="719" t="s">
        <v>4</v>
      </c>
      <c r="F9" s="721"/>
      <c r="G9" s="722"/>
      <c r="H9" s="722"/>
      <c r="I9" s="722"/>
      <c r="J9" s="722"/>
      <c r="K9" s="722"/>
      <c r="L9" s="723"/>
    </row>
    <row r="10" spans="1:23" ht="33.75" customHeight="1" x14ac:dyDescent="0.4">
      <c r="E10" s="720"/>
      <c r="F10" s="724"/>
      <c r="G10" s="725"/>
      <c r="H10" s="725"/>
      <c r="I10" s="725"/>
      <c r="J10" s="725"/>
      <c r="K10" s="725"/>
      <c r="L10" s="726"/>
    </row>
    <row r="11" spans="1:23" ht="33.75" customHeight="1" x14ac:dyDescent="0.4">
      <c r="E11" s="727" t="s">
        <v>5</v>
      </c>
      <c r="F11" s="728"/>
      <c r="G11" s="728"/>
      <c r="H11" s="728"/>
      <c r="I11" s="728"/>
      <c r="J11" s="728"/>
      <c r="K11" s="728"/>
      <c r="L11" s="728"/>
      <c r="M11" s="10"/>
    </row>
    <row r="12" spans="1:23" ht="33.75" customHeight="1" x14ac:dyDescent="0.4">
      <c r="E12" s="720"/>
      <c r="F12" s="728"/>
      <c r="G12" s="728"/>
      <c r="H12" s="728"/>
      <c r="I12" s="728"/>
      <c r="J12" s="728"/>
      <c r="K12" s="728"/>
      <c r="L12" s="728"/>
      <c r="M12" s="6" t="s">
        <v>6</v>
      </c>
    </row>
    <row r="13" spans="1:23" ht="33.75" customHeight="1" x14ac:dyDescent="0.4">
      <c r="E13" s="11" t="s">
        <v>7</v>
      </c>
      <c r="F13" s="10" t="s">
        <v>8</v>
      </c>
    </row>
    <row r="14" spans="1:23" ht="33.75" customHeight="1" x14ac:dyDescent="0.4">
      <c r="F14" s="10" t="s">
        <v>9</v>
      </c>
    </row>
    <row r="15" spans="1:23" ht="33.75" customHeight="1" x14ac:dyDescent="0.4">
      <c r="F15" s="10" t="s">
        <v>136</v>
      </c>
    </row>
    <row r="16" spans="1:23" ht="33.75" customHeight="1" x14ac:dyDescent="0.4">
      <c r="F16" s="10" t="s">
        <v>135</v>
      </c>
    </row>
    <row r="17" spans="6:16" ht="33.75" customHeight="1" x14ac:dyDescent="0.4">
      <c r="F17" s="10"/>
    </row>
    <row r="18" spans="6:16" ht="33.75" customHeight="1" x14ac:dyDescent="0.4">
      <c r="I18" s="719" t="s">
        <v>10</v>
      </c>
      <c r="J18" s="719" t="s">
        <v>11</v>
      </c>
      <c r="K18" s="721"/>
      <c r="L18" s="723"/>
      <c r="M18" s="719" t="s">
        <v>12</v>
      </c>
      <c r="N18" s="721"/>
      <c r="O18" s="722"/>
      <c r="P18" s="723"/>
    </row>
    <row r="19" spans="6:16" ht="33.75" customHeight="1" x14ac:dyDescent="0.4">
      <c r="I19" s="720"/>
      <c r="J19" s="720"/>
      <c r="K19" s="724"/>
      <c r="L19" s="726"/>
      <c r="M19" s="720"/>
      <c r="N19" s="724"/>
      <c r="O19" s="725"/>
      <c r="P19" s="726"/>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3.75" customHeight="1" x14ac:dyDescent="0.4"/>
    <row r="102" ht="33.75" customHeight="1" x14ac:dyDescent="0.4"/>
    <row r="103" ht="33.75" customHeight="1" x14ac:dyDescent="0.4"/>
    <row r="104" ht="33.75" customHeight="1" x14ac:dyDescent="0.4"/>
    <row r="105" ht="33.7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3"/>
  <conditionalFormatting sqref="F11:K12">
    <cfRule type="cellIs" dxfId="47" priority="1" stopIfTrue="1" operator="equal">
      <formula>""</formula>
    </cfRule>
  </conditionalFormatting>
  <conditionalFormatting sqref="F7:L8">
    <cfRule type="cellIs" dxfId="46" priority="2" stopIfTrue="1" operator="equal">
      <formula>""</formula>
    </cfRule>
  </conditionalFormatting>
  <conditionalFormatting sqref="F9:L10">
    <cfRule type="cellIs" dxfId="45" priority="3" stopIfTrue="1" operator="equal">
      <formula>""</formula>
    </cfRule>
  </conditionalFormatting>
  <conditionalFormatting sqref="K18:L19">
    <cfRule type="cellIs" dxfId="44" priority="4" stopIfTrue="1" operator="equal">
      <formula>""</formula>
    </cfRule>
  </conditionalFormatting>
  <conditionalFormatting sqref="N18">
    <cfRule type="cellIs" dxfId="43"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184D4B0C-D392-450F-BAF6-5373B71044D2}">
      <formula1>"障害者支援施設,生活保護法に基づく救護施設"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0EE2-7DA2-4411-809F-9140EFC3847B}">
  <sheetPr>
    <tabColor theme="7" tint="0.79998168889431442"/>
    <pageSetUpPr fitToPage="1"/>
  </sheetPr>
  <dimension ref="A1:CK131"/>
  <sheetViews>
    <sheetView view="pageBreakPreview" zoomScaleNormal="100" zoomScaleSheetLayoutView="100" workbookViewId="0"/>
  </sheetViews>
  <sheetFormatPr defaultRowHeight="16.5" x14ac:dyDescent="0.4"/>
  <cols>
    <col min="1" max="85" width="4.5" style="199" customWidth="1"/>
    <col min="86" max="89" width="4.5" style="193" customWidth="1"/>
    <col min="90" max="93" width="4.5" style="192" customWidth="1"/>
    <col min="94" max="256" width="9" style="192"/>
    <col min="257" max="349" width="4.5" style="192" customWidth="1"/>
    <col min="350" max="512" width="9" style="192"/>
    <col min="513" max="605" width="4.5" style="192" customWidth="1"/>
    <col min="606" max="768" width="9" style="192"/>
    <col min="769" max="861" width="4.5" style="192" customWidth="1"/>
    <col min="862" max="1024" width="9" style="192"/>
    <col min="1025" max="1117" width="4.5" style="192" customWidth="1"/>
    <col min="1118" max="1280" width="9" style="192"/>
    <col min="1281" max="1373" width="4.5" style="192" customWidth="1"/>
    <col min="1374" max="1536" width="9" style="192"/>
    <col min="1537" max="1629" width="4.5" style="192" customWidth="1"/>
    <col min="1630" max="1792" width="9" style="192"/>
    <col min="1793" max="1885" width="4.5" style="192" customWidth="1"/>
    <col min="1886" max="2048" width="9" style="192"/>
    <col min="2049" max="2141" width="4.5" style="192" customWidth="1"/>
    <col min="2142" max="2304" width="9" style="192"/>
    <col min="2305" max="2397" width="4.5" style="192" customWidth="1"/>
    <col min="2398" max="2560" width="9" style="192"/>
    <col min="2561" max="2653" width="4.5" style="192" customWidth="1"/>
    <col min="2654" max="2816" width="9" style="192"/>
    <col min="2817" max="2909" width="4.5" style="192" customWidth="1"/>
    <col min="2910" max="3072" width="9" style="192"/>
    <col min="3073" max="3165" width="4.5" style="192" customWidth="1"/>
    <col min="3166" max="3328" width="9" style="192"/>
    <col min="3329" max="3421" width="4.5" style="192" customWidth="1"/>
    <col min="3422" max="3584" width="9" style="192"/>
    <col min="3585" max="3677" width="4.5" style="192" customWidth="1"/>
    <col min="3678" max="3840" width="9" style="192"/>
    <col min="3841" max="3933" width="4.5" style="192" customWidth="1"/>
    <col min="3934" max="4096" width="9" style="192"/>
    <col min="4097" max="4189" width="4.5" style="192" customWidth="1"/>
    <col min="4190" max="4352" width="9" style="192"/>
    <col min="4353" max="4445" width="4.5" style="192" customWidth="1"/>
    <col min="4446" max="4608" width="9" style="192"/>
    <col min="4609" max="4701" width="4.5" style="192" customWidth="1"/>
    <col min="4702" max="4864" width="9" style="192"/>
    <col min="4865" max="4957" width="4.5" style="192" customWidth="1"/>
    <col min="4958" max="5120" width="9" style="192"/>
    <col min="5121" max="5213" width="4.5" style="192" customWidth="1"/>
    <col min="5214" max="5376" width="9" style="192"/>
    <col min="5377" max="5469" width="4.5" style="192" customWidth="1"/>
    <col min="5470" max="5632" width="9" style="192"/>
    <col min="5633" max="5725" width="4.5" style="192" customWidth="1"/>
    <col min="5726" max="5888" width="9" style="192"/>
    <col min="5889" max="5981" width="4.5" style="192" customWidth="1"/>
    <col min="5982" max="6144" width="9" style="192"/>
    <col min="6145" max="6237" width="4.5" style="192" customWidth="1"/>
    <col min="6238" max="6400" width="9" style="192"/>
    <col min="6401" max="6493" width="4.5" style="192" customWidth="1"/>
    <col min="6494" max="6656" width="9" style="192"/>
    <col min="6657" max="6749" width="4.5" style="192" customWidth="1"/>
    <col min="6750" max="6912" width="9" style="192"/>
    <col min="6913" max="7005" width="4.5" style="192" customWidth="1"/>
    <col min="7006" max="7168" width="9" style="192"/>
    <col min="7169" max="7261" width="4.5" style="192" customWidth="1"/>
    <col min="7262" max="7424" width="9" style="192"/>
    <col min="7425" max="7517" width="4.5" style="192" customWidth="1"/>
    <col min="7518" max="7680" width="9" style="192"/>
    <col min="7681" max="7773" width="4.5" style="192" customWidth="1"/>
    <col min="7774" max="7936" width="9" style="192"/>
    <col min="7937" max="8029" width="4.5" style="192" customWidth="1"/>
    <col min="8030" max="8192" width="9" style="192"/>
    <col min="8193" max="8285" width="4.5" style="192" customWidth="1"/>
    <col min="8286" max="8448" width="9" style="192"/>
    <col min="8449" max="8541" width="4.5" style="192" customWidth="1"/>
    <col min="8542" max="8704" width="9" style="192"/>
    <col min="8705" max="8797" width="4.5" style="192" customWidth="1"/>
    <col min="8798" max="8960" width="9" style="192"/>
    <col min="8961" max="9053" width="4.5" style="192" customWidth="1"/>
    <col min="9054" max="9216" width="9" style="192"/>
    <col min="9217" max="9309" width="4.5" style="192" customWidth="1"/>
    <col min="9310" max="9472" width="9" style="192"/>
    <col min="9473" max="9565" width="4.5" style="192" customWidth="1"/>
    <col min="9566" max="9728" width="9" style="192"/>
    <col min="9729" max="9821" width="4.5" style="192" customWidth="1"/>
    <col min="9822" max="9984" width="9" style="192"/>
    <col min="9985" max="10077" width="4.5" style="192" customWidth="1"/>
    <col min="10078" max="10240" width="9" style="192"/>
    <col min="10241" max="10333" width="4.5" style="192" customWidth="1"/>
    <col min="10334" max="10496" width="9" style="192"/>
    <col min="10497" max="10589" width="4.5" style="192" customWidth="1"/>
    <col min="10590" max="10752" width="9" style="192"/>
    <col min="10753" max="10845" width="4.5" style="192" customWidth="1"/>
    <col min="10846" max="11008" width="9" style="192"/>
    <col min="11009" max="11101" width="4.5" style="192" customWidth="1"/>
    <col min="11102" max="11264" width="9" style="192"/>
    <col min="11265" max="11357" width="4.5" style="192" customWidth="1"/>
    <col min="11358" max="11520" width="9" style="192"/>
    <col min="11521" max="11613" width="4.5" style="192" customWidth="1"/>
    <col min="11614" max="11776" width="9" style="192"/>
    <col min="11777" max="11869" width="4.5" style="192" customWidth="1"/>
    <col min="11870" max="12032" width="9" style="192"/>
    <col min="12033" max="12125" width="4.5" style="192" customWidth="1"/>
    <col min="12126" max="12288" width="9" style="192"/>
    <col min="12289" max="12381" width="4.5" style="192" customWidth="1"/>
    <col min="12382" max="12544" width="9" style="192"/>
    <col min="12545" max="12637" width="4.5" style="192" customWidth="1"/>
    <col min="12638" max="12800" width="9" style="192"/>
    <col min="12801" max="12893" width="4.5" style="192" customWidth="1"/>
    <col min="12894" max="13056" width="9" style="192"/>
    <col min="13057" max="13149" width="4.5" style="192" customWidth="1"/>
    <col min="13150" max="13312" width="9" style="192"/>
    <col min="13313" max="13405" width="4.5" style="192" customWidth="1"/>
    <col min="13406" max="13568" width="9" style="192"/>
    <col min="13569" max="13661" width="4.5" style="192" customWidth="1"/>
    <col min="13662" max="13824" width="9" style="192"/>
    <col min="13825" max="13917" width="4.5" style="192" customWidth="1"/>
    <col min="13918" max="14080" width="9" style="192"/>
    <col min="14081" max="14173" width="4.5" style="192" customWidth="1"/>
    <col min="14174" max="14336" width="9" style="192"/>
    <col min="14337" max="14429" width="4.5" style="192" customWidth="1"/>
    <col min="14430" max="14592" width="9" style="192"/>
    <col min="14593" max="14685" width="4.5" style="192" customWidth="1"/>
    <col min="14686" max="14848" width="9" style="192"/>
    <col min="14849" max="14941" width="4.5" style="192" customWidth="1"/>
    <col min="14942" max="15104" width="9" style="192"/>
    <col min="15105" max="15197" width="4.5" style="192" customWidth="1"/>
    <col min="15198" max="15360" width="9" style="192"/>
    <col min="15361" max="15453" width="4.5" style="192" customWidth="1"/>
    <col min="15454" max="15616" width="9" style="192"/>
    <col min="15617" max="15709" width="4.5" style="192" customWidth="1"/>
    <col min="15710" max="15872" width="9" style="192"/>
    <col min="15873" max="15965" width="4.5" style="192" customWidth="1"/>
    <col min="15966" max="16128" width="9" style="192"/>
    <col min="16129" max="16221" width="4.5" style="192" customWidth="1"/>
    <col min="16222" max="16384" width="9" style="192"/>
  </cols>
  <sheetData>
    <row r="1" spans="1:73" ht="18.75" customHeight="1" x14ac:dyDescent="0.4">
      <c r="A1" s="196" t="s">
        <v>180</v>
      </c>
      <c r="B1" s="197"/>
      <c r="C1" s="197"/>
      <c r="D1" s="197"/>
      <c r="E1" s="197"/>
      <c r="F1" s="198"/>
      <c r="G1" s="198"/>
      <c r="H1" s="198"/>
      <c r="I1" s="198"/>
      <c r="J1" s="198"/>
      <c r="K1" s="198"/>
      <c r="L1" s="198"/>
      <c r="M1" s="198"/>
      <c r="N1" s="198"/>
      <c r="O1" s="198"/>
      <c r="P1" s="198"/>
      <c r="Q1" s="198"/>
      <c r="R1" s="198"/>
      <c r="S1" s="198"/>
      <c r="T1" s="198"/>
      <c r="U1" s="198"/>
      <c r="V1" s="198"/>
      <c r="W1" s="198"/>
      <c r="X1" s="198"/>
      <c r="Y1" s="198"/>
      <c r="Z1" s="198"/>
      <c r="AA1" s="198"/>
      <c r="AB1" s="198"/>
    </row>
    <row r="2" spans="1:73" ht="18.75" customHeight="1" x14ac:dyDescent="0.4">
      <c r="A2" s="197" t="s">
        <v>338</v>
      </c>
      <c r="B2" s="197"/>
      <c r="C2" s="197"/>
      <c r="D2" s="197"/>
      <c r="E2" s="197"/>
      <c r="F2" s="198"/>
      <c r="I2" s="198"/>
      <c r="J2" s="198"/>
      <c r="K2" s="198"/>
      <c r="L2" s="198"/>
      <c r="M2" s="198"/>
      <c r="N2" s="198"/>
      <c r="O2" s="198"/>
      <c r="P2" s="198"/>
      <c r="Q2" s="198"/>
      <c r="R2" s="198"/>
      <c r="S2" s="198"/>
      <c r="T2" s="198"/>
      <c r="U2" s="198"/>
      <c r="V2" s="198"/>
      <c r="W2" s="198"/>
      <c r="X2" s="198"/>
      <c r="Y2" s="198"/>
      <c r="Z2" s="198"/>
      <c r="AA2" s="198"/>
      <c r="AB2" s="198"/>
    </row>
    <row r="3" spans="1:73" ht="18.75" customHeight="1" x14ac:dyDescent="0.4">
      <c r="A3" s="197"/>
      <c r="B3" s="200" t="s">
        <v>97</v>
      </c>
      <c r="C3" s="197" t="s">
        <v>339</v>
      </c>
      <c r="D3" s="201"/>
      <c r="E3" s="202"/>
      <c r="F3" s="203"/>
      <c r="G3" s="203"/>
      <c r="H3" s="203"/>
      <c r="I3" s="203"/>
      <c r="J3" s="203"/>
      <c r="K3" s="203"/>
      <c r="L3" s="203"/>
      <c r="M3" s="203"/>
      <c r="N3" s="198"/>
      <c r="O3" s="203"/>
      <c r="P3" s="203"/>
      <c r="Q3" s="203"/>
      <c r="R3" s="203"/>
      <c r="S3" s="203"/>
      <c r="T3" s="203"/>
      <c r="U3" s="203"/>
      <c r="V3" s="203"/>
      <c r="W3" s="203"/>
      <c r="X3" s="203"/>
      <c r="Y3" s="198"/>
      <c r="Z3" s="198"/>
      <c r="AA3" s="198"/>
      <c r="AB3" s="198"/>
    </row>
    <row r="4" spans="1:73" ht="18.75" customHeight="1" x14ac:dyDescent="0.4">
      <c r="A4" s="199" t="s">
        <v>277</v>
      </c>
      <c r="I4" s="204" t="s">
        <v>102</v>
      </c>
      <c r="J4" s="1262"/>
      <c r="K4" s="1262"/>
      <c r="L4" s="205" t="s">
        <v>26</v>
      </c>
      <c r="M4" s="206"/>
      <c r="N4" s="207" t="s">
        <v>1122</v>
      </c>
    </row>
    <row r="5" spans="1:73" ht="18.75" customHeight="1" thickBot="1" x14ac:dyDescent="0.45">
      <c r="A5" s="1263" t="s">
        <v>278</v>
      </c>
      <c r="B5" s="1264"/>
      <c r="C5" s="1264"/>
      <c r="D5" s="1264"/>
      <c r="E5" s="1264"/>
      <c r="F5" s="1264"/>
      <c r="G5" s="1265"/>
      <c r="H5" s="1270" t="s">
        <v>1076</v>
      </c>
      <c r="I5" s="1270"/>
      <c r="J5" s="1270"/>
      <c r="K5" s="1270"/>
      <c r="L5" s="1270"/>
      <c r="M5" s="1270"/>
      <c r="N5" s="1271"/>
      <c r="O5" s="1270" t="s">
        <v>1077</v>
      </c>
      <c r="P5" s="1270"/>
      <c r="Q5" s="1270"/>
      <c r="R5" s="1270"/>
      <c r="S5" s="1270"/>
      <c r="T5" s="1270"/>
      <c r="U5" s="1270"/>
      <c r="V5" s="1272" t="s">
        <v>1078</v>
      </c>
      <c r="W5" s="1270"/>
      <c r="X5" s="1270"/>
      <c r="Y5" s="1270"/>
      <c r="Z5" s="1270"/>
      <c r="AA5" s="1270"/>
      <c r="AB5" s="1271"/>
      <c r="AC5" s="1270" t="s">
        <v>1079</v>
      </c>
      <c r="AD5" s="1270"/>
      <c r="AE5" s="1270"/>
      <c r="AF5" s="1270"/>
      <c r="AG5" s="1270"/>
      <c r="AH5" s="1270"/>
      <c r="AI5" s="1270"/>
      <c r="AJ5" s="1272" t="s">
        <v>1080</v>
      </c>
      <c r="AK5" s="1270"/>
      <c r="AL5" s="1271"/>
      <c r="AM5" s="1288" t="s">
        <v>341</v>
      </c>
      <c r="AN5" s="1289"/>
      <c r="AO5" s="1290"/>
      <c r="AP5" s="1291" t="s">
        <v>279</v>
      </c>
      <c r="AQ5" s="1291"/>
      <c r="AR5" s="1291"/>
      <c r="AS5" s="1288"/>
      <c r="AT5" s="1288"/>
      <c r="AU5" s="1292" t="s">
        <v>280</v>
      </c>
      <c r="AV5" s="1292"/>
      <c r="AW5" s="1292"/>
      <c r="AX5" s="1288" t="s">
        <v>281</v>
      </c>
      <c r="AY5" s="1288"/>
      <c r="AZ5" s="1288"/>
      <c r="BA5" s="1288"/>
      <c r="BB5" s="1288"/>
      <c r="BC5" s="1281" t="s">
        <v>282</v>
      </c>
      <c r="BD5" s="1282"/>
      <c r="BE5" s="1282"/>
      <c r="BF5" s="1282"/>
      <c r="BG5" s="1282"/>
      <c r="BH5" s="1282"/>
      <c r="BI5" s="1282"/>
      <c r="BJ5" s="1282"/>
      <c r="BK5" s="1283"/>
      <c r="BL5" s="1281" t="s">
        <v>283</v>
      </c>
      <c r="BM5" s="1282"/>
      <c r="BN5" s="1282"/>
      <c r="BO5" s="1282"/>
      <c r="BP5" s="1282"/>
      <c r="BQ5" s="1282"/>
      <c r="BR5" s="1282"/>
      <c r="BS5" s="1282"/>
      <c r="BT5" s="1283"/>
    </row>
    <row r="6" spans="1:73" ht="18.75" customHeight="1" thickTop="1" x14ac:dyDescent="0.4">
      <c r="A6" s="1266"/>
      <c r="B6" s="1267"/>
      <c r="C6" s="1267"/>
      <c r="D6" s="1267"/>
      <c r="E6" s="1267"/>
      <c r="F6" s="1267"/>
      <c r="G6" s="1267"/>
      <c r="H6" s="1284" t="s">
        <v>284</v>
      </c>
      <c r="I6" s="1273" t="s">
        <v>285</v>
      </c>
      <c r="J6" s="1273" t="s">
        <v>286</v>
      </c>
      <c r="K6" s="1273" t="s">
        <v>287</v>
      </c>
      <c r="L6" s="1273" t="s">
        <v>288</v>
      </c>
      <c r="M6" s="1273" t="s">
        <v>289</v>
      </c>
      <c r="N6" s="1286" t="s">
        <v>290</v>
      </c>
      <c r="O6" s="1279" t="s">
        <v>291</v>
      </c>
      <c r="P6" s="1273" t="s">
        <v>292</v>
      </c>
      <c r="Q6" s="1273" t="s">
        <v>293</v>
      </c>
      <c r="R6" s="1273" t="s">
        <v>294</v>
      </c>
      <c r="S6" s="1273" t="s">
        <v>295</v>
      </c>
      <c r="T6" s="1273" t="s">
        <v>296</v>
      </c>
      <c r="U6" s="1275" t="s">
        <v>297</v>
      </c>
      <c r="V6" s="1277" t="s">
        <v>298</v>
      </c>
      <c r="W6" s="1273" t="s">
        <v>299</v>
      </c>
      <c r="X6" s="1273" t="s">
        <v>300</v>
      </c>
      <c r="Y6" s="1273" t="s">
        <v>301</v>
      </c>
      <c r="Z6" s="1273" t="s">
        <v>302</v>
      </c>
      <c r="AA6" s="1273" t="s">
        <v>303</v>
      </c>
      <c r="AB6" s="1286" t="s">
        <v>304</v>
      </c>
      <c r="AC6" s="1279" t="s">
        <v>305</v>
      </c>
      <c r="AD6" s="1273" t="s">
        <v>306</v>
      </c>
      <c r="AE6" s="1273" t="s">
        <v>307</v>
      </c>
      <c r="AF6" s="1273" t="s">
        <v>308</v>
      </c>
      <c r="AG6" s="1273" t="s">
        <v>309</v>
      </c>
      <c r="AH6" s="1273" t="s">
        <v>310</v>
      </c>
      <c r="AI6" s="1275" t="s">
        <v>311</v>
      </c>
      <c r="AJ6" s="1277" t="s">
        <v>312</v>
      </c>
      <c r="AK6" s="1273" t="s">
        <v>313</v>
      </c>
      <c r="AL6" s="1297" t="s">
        <v>314</v>
      </c>
      <c r="AM6" s="1291"/>
      <c r="AN6" s="1289"/>
      <c r="AO6" s="1290"/>
      <c r="AP6" s="1291"/>
      <c r="AQ6" s="1291"/>
      <c r="AR6" s="1291"/>
      <c r="AS6" s="1288"/>
      <c r="AT6" s="1288"/>
      <c r="AU6" s="1293"/>
      <c r="AV6" s="1293"/>
      <c r="AW6" s="1293"/>
      <c r="AX6" s="1288"/>
      <c r="AY6" s="1288"/>
      <c r="AZ6" s="1288"/>
      <c r="BA6" s="1288"/>
      <c r="BB6" s="1288"/>
      <c r="BC6" s="1294" t="str">
        <f>AE42</f>
        <v>Ａ</v>
      </c>
      <c r="BD6" s="1259" t="str">
        <f>AE44</f>
        <v>Ｂ</v>
      </c>
      <c r="BE6" s="1256" t="str">
        <f>AE46</f>
        <v>C</v>
      </c>
      <c r="BF6" s="1259" t="str">
        <f>AM42</f>
        <v>D</v>
      </c>
      <c r="BG6" s="1259" t="str">
        <f>AM44</f>
        <v>E</v>
      </c>
      <c r="BH6" s="1259" t="str">
        <f>AM46</f>
        <v>F</v>
      </c>
      <c r="BI6" s="1259" t="str">
        <f>AU42</f>
        <v>G</v>
      </c>
      <c r="BJ6" s="1259" t="str">
        <f>AU44</f>
        <v>H</v>
      </c>
      <c r="BK6" s="1299" t="str">
        <f>AU46</f>
        <v>I</v>
      </c>
      <c r="BL6" s="1294" t="str">
        <f t="shared" ref="BL6:BT6" si="0">BC6</f>
        <v>Ａ</v>
      </c>
      <c r="BM6" s="1259" t="str">
        <f t="shared" si="0"/>
        <v>Ｂ</v>
      </c>
      <c r="BN6" s="1259" t="str">
        <f t="shared" si="0"/>
        <v>C</v>
      </c>
      <c r="BO6" s="1259" t="str">
        <f t="shared" si="0"/>
        <v>D</v>
      </c>
      <c r="BP6" s="1259" t="str">
        <f t="shared" si="0"/>
        <v>E</v>
      </c>
      <c r="BQ6" s="1259" t="str">
        <f t="shared" si="0"/>
        <v>F</v>
      </c>
      <c r="BR6" s="1259" t="str">
        <f t="shared" si="0"/>
        <v>G</v>
      </c>
      <c r="BS6" s="1259" t="str">
        <f t="shared" si="0"/>
        <v>H</v>
      </c>
      <c r="BT6" s="1299" t="str">
        <f t="shared" si="0"/>
        <v>I</v>
      </c>
      <c r="BU6" s="199" t="str">
        <f>AE42</f>
        <v>Ａ</v>
      </c>
    </row>
    <row r="7" spans="1:73" ht="18.75" customHeight="1" x14ac:dyDescent="0.4">
      <c r="A7" s="1266"/>
      <c r="B7" s="1267"/>
      <c r="C7" s="1267"/>
      <c r="D7" s="1267"/>
      <c r="E7" s="1267"/>
      <c r="F7" s="1267"/>
      <c r="G7" s="1267"/>
      <c r="H7" s="1285"/>
      <c r="I7" s="1274"/>
      <c r="J7" s="1274"/>
      <c r="K7" s="1274"/>
      <c r="L7" s="1274"/>
      <c r="M7" s="1274"/>
      <c r="N7" s="1287"/>
      <c r="O7" s="1280"/>
      <c r="P7" s="1274"/>
      <c r="Q7" s="1274"/>
      <c r="R7" s="1274"/>
      <c r="S7" s="1274"/>
      <c r="T7" s="1274"/>
      <c r="U7" s="1276"/>
      <c r="V7" s="1278"/>
      <c r="W7" s="1274"/>
      <c r="X7" s="1274"/>
      <c r="Y7" s="1274"/>
      <c r="Z7" s="1274"/>
      <c r="AA7" s="1274"/>
      <c r="AB7" s="1287"/>
      <c r="AC7" s="1280"/>
      <c r="AD7" s="1274"/>
      <c r="AE7" s="1274"/>
      <c r="AF7" s="1274"/>
      <c r="AG7" s="1274"/>
      <c r="AH7" s="1274"/>
      <c r="AI7" s="1276"/>
      <c r="AJ7" s="1278"/>
      <c r="AK7" s="1274"/>
      <c r="AL7" s="1298"/>
      <c r="AM7" s="1291"/>
      <c r="AN7" s="1289"/>
      <c r="AO7" s="1290"/>
      <c r="AP7" s="1291"/>
      <c r="AQ7" s="1291"/>
      <c r="AR7" s="1291"/>
      <c r="AS7" s="1288"/>
      <c r="AT7" s="1288"/>
      <c r="AU7" s="1302" t="s">
        <v>315</v>
      </c>
      <c r="AV7" s="1303"/>
      <c r="AW7" s="1304"/>
      <c r="AX7" s="1288"/>
      <c r="AY7" s="1288"/>
      <c r="AZ7" s="1288"/>
      <c r="BA7" s="1288"/>
      <c r="BB7" s="1288"/>
      <c r="BC7" s="1295"/>
      <c r="BD7" s="1260"/>
      <c r="BE7" s="1257"/>
      <c r="BF7" s="1260"/>
      <c r="BG7" s="1260"/>
      <c r="BH7" s="1260"/>
      <c r="BI7" s="1260"/>
      <c r="BJ7" s="1260"/>
      <c r="BK7" s="1300"/>
      <c r="BL7" s="1295"/>
      <c r="BM7" s="1260"/>
      <c r="BN7" s="1260"/>
      <c r="BO7" s="1260"/>
      <c r="BP7" s="1260"/>
      <c r="BQ7" s="1260"/>
      <c r="BR7" s="1260"/>
      <c r="BS7" s="1260"/>
      <c r="BT7" s="1300"/>
      <c r="BU7" s="199" t="str">
        <f>AE44</f>
        <v>Ｂ</v>
      </c>
    </row>
    <row r="8" spans="1:73" ht="18.75" customHeight="1" x14ac:dyDescent="0.4">
      <c r="A8" s="1268"/>
      <c r="B8" s="1269"/>
      <c r="C8" s="1269"/>
      <c r="D8" s="1269"/>
      <c r="E8" s="1269"/>
      <c r="F8" s="1269"/>
      <c r="G8" s="1269"/>
      <c r="H8" s="208"/>
      <c r="I8" s="209"/>
      <c r="J8" s="209"/>
      <c r="K8" s="209"/>
      <c r="L8" s="209"/>
      <c r="M8" s="209"/>
      <c r="N8" s="210"/>
      <c r="O8" s="211"/>
      <c r="P8" s="209"/>
      <c r="Q8" s="209"/>
      <c r="R8" s="209"/>
      <c r="S8" s="209"/>
      <c r="T8" s="209"/>
      <c r="U8" s="212"/>
      <c r="V8" s="213"/>
      <c r="W8" s="209"/>
      <c r="X8" s="209"/>
      <c r="Y8" s="209"/>
      <c r="Z8" s="209"/>
      <c r="AA8" s="209"/>
      <c r="AB8" s="210"/>
      <c r="AC8" s="211"/>
      <c r="AD8" s="209"/>
      <c r="AE8" s="209"/>
      <c r="AF8" s="209"/>
      <c r="AG8" s="209"/>
      <c r="AH8" s="209"/>
      <c r="AI8" s="212"/>
      <c r="AJ8" s="213"/>
      <c r="AK8" s="214"/>
      <c r="AL8" s="215"/>
      <c r="AM8" s="1291"/>
      <c r="AN8" s="1289"/>
      <c r="AO8" s="1290"/>
      <c r="AP8" s="1291"/>
      <c r="AQ8" s="1291"/>
      <c r="AR8" s="1291"/>
      <c r="AS8" s="1288"/>
      <c r="AT8" s="1288"/>
      <c r="AU8" s="1305"/>
      <c r="AV8" s="1306"/>
      <c r="AW8" s="1307"/>
      <c r="AX8" s="1288"/>
      <c r="AY8" s="1288"/>
      <c r="AZ8" s="1288"/>
      <c r="BA8" s="1288"/>
      <c r="BB8" s="1288"/>
      <c r="BC8" s="1296"/>
      <c r="BD8" s="1261"/>
      <c r="BE8" s="1258"/>
      <c r="BF8" s="1261"/>
      <c r="BG8" s="1261"/>
      <c r="BH8" s="1261"/>
      <c r="BI8" s="1261"/>
      <c r="BJ8" s="1261"/>
      <c r="BK8" s="1301"/>
      <c r="BL8" s="1296"/>
      <c r="BM8" s="1261"/>
      <c r="BN8" s="1261"/>
      <c r="BO8" s="1261"/>
      <c r="BP8" s="1261"/>
      <c r="BQ8" s="1261"/>
      <c r="BR8" s="1261"/>
      <c r="BS8" s="1261"/>
      <c r="BT8" s="1301"/>
      <c r="BU8" s="199" t="str">
        <f>AE46</f>
        <v>C</v>
      </c>
    </row>
    <row r="9" spans="1:73" ht="18.75" customHeight="1" x14ac:dyDescent="0.4">
      <c r="A9" s="1308" t="s">
        <v>173</v>
      </c>
      <c r="B9" s="1309"/>
      <c r="C9" s="1312"/>
      <c r="D9" s="1313"/>
      <c r="E9" s="1313"/>
      <c r="F9" s="1313"/>
      <c r="G9" s="1313"/>
      <c r="H9" s="1316"/>
      <c r="I9" s="1319"/>
      <c r="J9" s="1319"/>
      <c r="K9" s="1319"/>
      <c r="L9" s="1319"/>
      <c r="M9" s="1319"/>
      <c r="N9" s="1322"/>
      <c r="O9" s="1325"/>
      <c r="P9" s="1319"/>
      <c r="Q9" s="1319"/>
      <c r="R9" s="1319"/>
      <c r="S9" s="1319"/>
      <c r="T9" s="1319"/>
      <c r="U9" s="1322"/>
      <c r="V9" s="1325"/>
      <c r="W9" s="1319"/>
      <c r="X9" s="1319"/>
      <c r="Y9" s="1319"/>
      <c r="Z9" s="1319"/>
      <c r="AA9" s="1319"/>
      <c r="AB9" s="1322"/>
      <c r="AC9" s="1325"/>
      <c r="AD9" s="1319"/>
      <c r="AE9" s="1319"/>
      <c r="AF9" s="1319"/>
      <c r="AG9" s="1319"/>
      <c r="AH9" s="1319"/>
      <c r="AI9" s="1322"/>
      <c r="AJ9" s="1325"/>
      <c r="AK9" s="1319"/>
      <c r="AL9" s="1334"/>
      <c r="AM9" s="1337">
        <f>SUM(BL9:BT10)</f>
        <v>0</v>
      </c>
      <c r="AN9" s="1338"/>
      <c r="AO9" s="1339"/>
      <c r="AP9" s="1346"/>
      <c r="AQ9" s="1347"/>
      <c r="AR9" s="1347"/>
      <c r="AS9" s="1347"/>
      <c r="AT9" s="1348"/>
      <c r="AU9" s="1355" t="s">
        <v>316</v>
      </c>
      <c r="AV9" s="1356"/>
      <c r="AW9" s="1357"/>
      <c r="AX9" s="1361"/>
      <c r="AY9" s="1362"/>
      <c r="AZ9" s="1362"/>
      <c r="BA9" s="1362"/>
      <c r="BB9" s="1363"/>
      <c r="BC9" s="1328">
        <f t="shared" ref="BC9:BK9" si="1">COUNTIF($H9:$AL10,BC$6)</f>
        <v>0</v>
      </c>
      <c r="BD9" s="1331">
        <f t="shared" si="1"/>
        <v>0</v>
      </c>
      <c r="BE9" s="1331">
        <f t="shared" si="1"/>
        <v>0</v>
      </c>
      <c r="BF9" s="1331">
        <f t="shared" si="1"/>
        <v>0</v>
      </c>
      <c r="BG9" s="1331">
        <f t="shared" si="1"/>
        <v>0</v>
      </c>
      <c r="BH9" s="1331">
        <f t="shared" si="1"/>
        <v>0</v>
      </c>
      <c r="BI9" s="1331">
        <f t="shared" si="1"/>
        <v>0</v>
      </c>
      <c r="BJ9" s="1331">
        <f t="shared" si="1"/>
        <v>0</v>
      </c>
      <c r="BK9" s="1370">
        <f t="shared" si="1"/>
        <v>0</v>
      </c>
      <c r="BL9" s="1328">
        <f t="shared" ref="BL9:BT9" si="2">BC9*BC$42*24</f>
        <v>0</v>
      </c>
      <c r="BM9" s="1331">
        <f t="shared" si="2"/>
        <v>0</v>
      </c>
      <c r="BN9" s="1331">
        <f t="shared" si="2"/>
        <v>0</v>
      </c>
      <c r="BO9" s="1331">
        <f t="shared" si="2"/>
        <v>0</v>
      </c>
      <c r="BP9" s="1331">
        <f t="shared" si="2"/>
        <v>0</v>
      </c>
      <c r="BQ9" s="1331">
        <f t="shared" si="2"/>
        <v>0</v>
      </c>
      <c r="BR9" s="1331">
        <f t="shared" si="2"/>
        <v>0</v>
      </c>
      <c r="BS9" s="1331">
        <f t="shared" si="2"/>
        <v>0</v>
      </c>
      <c r="BT9" s="1370">
        <f t="shared" si="2"/>
        <v>0</v>
      </c>
      <c r="BU9" s="199" t="str">
        <f>AM42</f>
        <v>D</v>
      </c>
    </row>
    <row r="10" spans="1:73" ht="18.75" customHeight="1" x14ac:dyDescent="0.4">
      <c r="A10" s="1310"/>
      <c r="B10" s="1311"/>
      <c r="C10" s="1314"/>
      <c r="D10" s="1315"/>
      <c r="E10" s="1315"/>
      <c r="F10" s="1315"/>
      <c r="G10" s="1315"/>
      <c r="H10" s="1317"/>
      <c r="I10" s="1320"/>
      <c r="J10" s="1320"/>
      <c r="K10" s="1320"/>
      <c r="L10" s="1320"/>
      <c r="M10" s="1320"/>
      <c r="N10" s="1323"/>
      <c r="O10" s="1326"/>
      <c r="P10" s="1320"/>
      <c r="Q10" s="1320"/>
      <c r="R10" s="1320"/>
      <c r="S10" s="1320"/>
      <c r="T10" s="1320"/>
      <c r="U10" s="1323"/>
      <c r="V10" s="1326"/>
      <c r="W10" s="1320"/>
      <c r="X10" s="1320"/>
      <c r="Y10" s="1320"/>
      <c r="Z10" s="1320"/>
      <c r="AA10" s="1320"/>
      <c r="AB10" s="1323"/>
      <c r="AC10" s="1326"/>
      <c r="AD10" s="1320"/>
      <c r="AE10" s="1320"/>
      <c r="AF10" s="1320"/>
      <c r="AG10" s="1320"/>
      <c r="AH10" s="1320"/>
      <c r="AI10" s="1323"/>
      <c r="AJ10" s="1326"/>
      <c r="AK10" s="1320"/>
      <c r="AL10" s="1335"/>
      <c r="AM10" s="1340"/>
      <c r="AN10" s="1341"/>
      <c r="AO10" s="1342"/>
      <c r="AP10" s="1349"/>
      <c r="AQ10" s="1350"/>
      <c r="AR10" s="1350"/>
      <c r="AS10" s="1350"/>
      <c r="AT10" s="1351"/>
      <c r="AU10" s="1358"/>
      <c r="AV10" s="1359"/>
      <c r="AW10" s="1360"/>
      <c r="AX10" s="1364"/>
      <c r="AY10" s="1365"/>
      <c r="AZ10" s="1365"/>
      <c r="BA10" s="1365"/>
      <c r="BB10" s="1366"/>
      <c r="BC10" s="1329"/>
      <c r="BD10" s="1332"/>
      <c r="BE10" s="1332"/>
      <c r="BF10" s="1332"/>
      <c r="BG10" s="1332"/>
      <c r="BH10" s="1332"/>
      <c r="BI10" s="1332"/>
      <c r="BJ10" s="1332"/>
      <c r="BK10" s="1371"/>
      <c r="BL10" s="1329"/>
      <c r="BM10" s="1332"/>
      <c r="BN10" s="1332"/>
      <c r="BO10" s="1332"/>
      <c r="BP10" s="1332"/>
      <c r="BQ10" s="1332"/>
      <c r="BR10" s="1332"/>
      <c r="BS10" s="1332"/>
      <c r="BT10" s="1371"/>
      <c r="BU10" s="199" t="str">
        <f>AM44</f>
        <v>E</v>
      </c>
    </row>
    <row r="11" spans="1:73" ht="18.75" customHeight="1" x14ac:dyDescent="0.4">
      <c r="A11" s="1373" t="s">
        <v>184</v>
      </c>
      <c r="B11" s="1374"/>
      <c r="C11" s="1377"/>
      <c r="D11" s="1378"/>
      <c r="E11" s="1378"/>
      <c r="F11" s="1378"/>
      <c r="G11" s="1378"/>
      <c r="H11" s="1317"/>
      <c r="I11" s="1320"/>
      <c r="J11" s="1320"/>
      <c r="K11" s="1320"/>
      <c r="L11" s="1320"/>
      <c r="M11" s="1320"/>
      <c r="N11" s="1323"/>
      <c r="O11" s="1326"/>
      <c r="P11" s="1320"/>
      <c r="Q11" s="1320"/>
      <c r="R11" s="1320"/>
      <c r="S11" s="1320"/>
      <c r="T11" s="1320"/>
      <c r="U11" s="1323"/>
      <c r="V11" s="1326"/>
      <c r="W11" s="1320"/>
      <c r="X11" s="1320"/>
      <c r="Y11" s="1320"/>
      <c r="Z11" s="1320"/>
      <c r="AA11" s="1320"/>
      <c r="AB11" s="1323"/>
      <c r="AC11" s="1326"/>
      <c r="AD11" s="1320"/>
      <c r="AE11" s="1320"/>
      <c r="AF11" s="1320"/>
      <c r="AG11" s="1320"/>
      <c r="AH11" s="1320"/>
      <c r="AI11" s="1323"/>
      <c r="AJ11" s="1326"/>
      <c r="AK11" s="1320"/>
      <c r="AL11" s="1335"/>
      <c r="AM11" s="1340"/>
      <c r="AN11" s="1341"/>
      <c r="AO11" s="1342"/>
      <c r="AP11" s="1349"/>
      <c r="AQ11" s="1350"/>
      <c r="AR11" s="1350"/>
      <c r="AS11" s="1350"/>
      <c r="AT11" s="1351"/>
      <c r="AU11" s="1381"/>
      <c r="AV11" s="1382"/>
      <c r="AW11" s="216" t="s">
        <v>26</v>
      </c>
      <c r="AX11" s="1364"/>
      <c r="AY11" s="1365"/>
      <c r="AZ11" s="1365"/>
      <c r="BA11" s="1365"/>
      <c r="BB11" s="1366"/>
      <c r="BC11" s="1329"/>
      <c r="BD11" s="1332"/>
      <c r="BE11" s="1332"/>
      <c r="BF11" s="1332"/>
      <c r="BG11" s="1332"/>
      <c r="BH11" s="1332"/>
      <c r="BI11" s="1332"/>
      <c r="BJ11" s="1332"/>
      <c r="BK11" s="1371"/>
      <c r="BL11" s="1329"/>
      <c r="BM11" s="1332"/>
      <c r="BN11" s="1332"/>
      <c r="BO11" s="1332"/>
      <c r="BP11" s="1332"/>
      <c r="BQ11" s="1332"/>
      <c r="BR11" s="1332"/>
      <c r="BS11" s="1332"/>
      <c r="BT11" s="1371"/>
      <c r="BU11" s="199" t="str">
        <f>AM46</f>
        <v>F</v>
      </c>
    </row>
    <row r="12" spans="1:73" ht="18.75" customHeight="1" x14ac:dyDescent="0.4">
      <c r="A12" s="1375"/>
      <c r="B12" s="1376"/>
      <c r="C12" s="1379"/>
      <c r="D12" s="1380"/>
      <c r="E12" s="1380"/>
      <c r="F12" s="1380"/>
      <c r="G12" s="1380"/>
      <c r="H12" s="1318"/>
      <c r="I12" s="1321"/>
      <c r="J12" s="1321"/>
      <c r="K12" s="1321"/>
      <c r="L12" s="1321"/>
      <c r="M12" s="1321"/>
      <c r="N12" s="1324"/>
      <c r="O12" s="1327"/>
      <c r="P12" s="1321"/>
      <c r="Q12" s="1321"/>
      <c r="R12" s="1321"/>
      <c r="S12" s="1321"/>
      <c r="T12" s="1321"/>
      <c r="U12" s="1324"/>
      <c r="V12" s="1327"/>
      <c r="W12" s="1321"/>
      <c r="X12" s="1321"/>
      <c r="Y12" s="1321"/>
      <c r="Z12" s="1321"/>
      <c r="AA12" s="1321"/>
      <c r="AB12" s="1324"/>
      <c r="AC12" s="1327"/>
      <c r="AD12" s="1321"/>
      <c r="AE12" s="1321"/>
      <c r="AF12" s="1321"/>
      <c r="AG12" s="1321"/>
      <c r="AH12" s="1321"/>
      <c r="AI12" s="1324"/>
      <c r="AJ12" s="1327"/>
      <c r="AK12" s="1321"/>
      <c r="AL12" s="1336"/>
      <c r="AM12" s="1343"/>
      <c r="AN12" s="1344"/>
      <c r="AO12" s="1345"/>
      <c r="AP12" s="1352"/>
      <c r="AQ12" s="1353"/>
      <c r="AR12" s="1353"/>
      <c r="AS12" s="1353"/>
      <c r="AT12" s="1354"/>
      <c r="AU12" s="1383"/>
      <c r="AV12" s="1384"/>
      <c r="AW12" s="217" t="s">
        <v>317</v>
      </c>
      <c r="AX12" s="1367"/>
      <c r="AY12" s="1368"/>
      <c r="AZ12" s="1368"/>
      <c r="BA12" s="1368"/>
      <c r="BB12" s="1369"/>
      <c r="BC12" s="1330"/>
      <c r="BD12" s="1333"/>
      <c r="BE12" s="1333"/>
      <c r="BF12" s="1333"/>
      <c r="BG12" s="1333"/>
      <c r="BH12" s="1333"/>
      <c r="BI12" s="1333"/>
      <c r="BJ12" s="1333"/>
      <c r="BK12" s="1372"/>
      <c r="BL12" s="1330"/>
      <c r="BM12" s="1333"/>
      <c r="BN12" s="1333"/>
      <c r="BO12" s="1333"/>
      <c r="BP12" s="1333"/>
      <c r="BQ12" s="1333"/>
      <c r="BR12" s="1333"/>
      <c r="BS12" s="1333"/>
      <c r="BT12" s="1372"/>
      <c r="BU12" s="199" t="str">
        <f>AU42</f>
        <v>G</v>
      </c>
    </row>
    <row r="13" spans="1:73" ht="18.75" customHeight="1" x14ac:dyDescent="0.4">
      <c r="A13" s="1308" t="s">
        <v>173</v>
      </c>
      <c r="B13" s="1309"/>
      <c r="C13" s="1312"/>
      <c r="D13" s="1313"/>
      <c r="E13" s="1313"/>
      <c r="F13" s="1313"/>
      <c r="G13" s="1313"/>
      <c r="H13" s="1316"/>
      <c r="I13" s="1319"/>
      <c r="J13" s="1319"/>
      <c r="K13" s="1319"/>
      <c r="L13" s="1319"/>
      <c r="M13" s="1319"/>
      <c r="N13" s="1322"/>
      <c r="O13" s="1325"/>
      <c r="P13" s="1319"/>
      <c r="Q13" s="1319"/>
      <c r="R13" s="1319"/>
      <c r="S13" s="1319"/>
      <c r="T13" s="1319"/>
      <c r="U13" s="1322"/>
      <c r="V13" s="1325"/>
      <c r="W13" s="1319"/>
      <c r="X13" s="1319"/>
      <c r="Y13" s="1319"/>
      <c r="Z13" s="1319"/>
      <c r="AA13" s="1319"/>
      <c r="AB13" s="1322"/>
      <c r="AC13" s="1325"/>
      <c r="AD13" s="1319"/>
      <c r="AE13" s="1319"/>
      <c r="AF13" s="1319"/>
      <c r="AG13" s="1319"/>
      <c r="AH13" s="1319"/>
      <c r="AI13" s="1322"/>
      <c r="AJ13" s="1325"/>
      <c r="AK13" s="1319"/>
      <c r="AL13" s="1334"/>
      <c r="AM13" s="1337">
        <f>SUM(BL13:BT14)</f>
        <v>0</v>
      </c>
      <c r="AN13" s="1338"/>
      <c r="AO13" s="1339"/>
      <c r="AP13" s="1346"/>
      <c r="AQ13" s="1347"/>
      <c r="AR13" s="1347"/>
      <c r="AS13" s="1347"/>
      <c r="AT13" s="1348"/>
      <c r="AU13" s="1355" t="s">
        <v>316</v>
      </c>
      <c r="AV13" s="1356"/>
      <c r="AW13" s="1357"/>
      <c r="AX13" s="1361"/>
      <c r="AY13" s="1362"/>
      <c r="AZ13" s="1362"/>
      <c r="BA13" s="1362"/>
      <c r="BB13" s="1363"/>
      <c r="BC13" s="1328">
        <f t="shared" ref="BC13:BK13" si="3">COUNTIF($H13:$AL14,BC$6)</f>
        <v>0</v>
      </c>
      <c r="BD13" s="1331">
        <f t="shared" si="3"/>
        <v>0</v>
      </c>
      <c r="BE13" s="1331">
        <f t="shared" si="3"/>
        <v>0</v>
      </c>
      <c r="BF13" s="1331">
        <f t="shared" si="3"/>
        <v>0</v>
      </c>
      <c r="BG13" s="1331">
        <f t="shared" si="3"/>
        <v>0</v>
      </c>
      <c r="BH13" s="1331">
        <f t="shared" si="3"/>
        <v>0</v>
      </c>
      <c r="BI13" s="1331">
        <f t="shared" si="3"/>
        <v>0</v>
      </c>
      <c r="BJ13" s="1331">
        <f t="shared" si="3"/>
        <v>0</v>
      </c>
      <c r="BK13" s="1370">
        <f t="shared" si="3"/>
        <v>0</v>
      </c>
      <c r="BL13" s="1328">
        <f t="shared" ref="BL13:BT13" si="4">BC13*BC$42*24</f>
        <v>0</v>
      </c>
      <c r="BM13" s="1331">
        <f t="shared" si="4"/>
        <v>0</v>
      </c>
      <c r="BN13" s="1331">
        <f t="shared" si="4"/>
        <v>0</v>
      </c>
      <c r="BO13" s="1331">
        <f t="shared" si="4"/>
        <v>0</v>
      </c>
      <c r="BP13" s="1331">
        <f t="shared" si="4"/>
        <v>0</v>
      </c>
      <c r="BQ13" s="1331">
        <f t="shared" si="4"/>
        <v>0</v>
      </c>
      <c r="BR13" s="1331">
        <f t="shared" si="4"/>
        <v>0</v>
      </c>
      <c r="BS13" s="1331">
        <f t="shared" si="4"/>
        <v>0</v>
      </c>
      <c r="BT13" s="1370">
        <f t="shared" si="4"/>
        <v>0</v>
      </c>
      <c r="BU13" s="199" t="str">
        <f>AU44</f>
        <v>H</v>
      </c>
    </row>
    <row r="14" spans="1:73" ht="18.75" customHeight="1" x14ac:dyDescent="0.4">
      <c r="A14" s="1310"/>
      <c r="B14" s="1311"/>
      <c r="C14" s="1314"/>
      <c r="D14" s="1315"/>
      <c r="E14" s="1315"/>
      <c r="F14" s="1315"/>
      <c r="G14" s="1315"/>
      <c r="H14" s="1317"/>
      <c r="I14" s="1320"/>
      <c r="J14" s="1320"/>
      <c r="K14" s="1320"/>
      <c r="L14" s="1320"/>
      <c r="M14" s="1320"/>
      <c r="N14" s="1323"/>
      <c r="O14" s="1326"/>
      <c r="P14" s="1320"/>
      <c r="Q14" s="1320"/>
      <c r="R14" s="1320"/>
      <c r="S14" s="1320"/>
      <c r="T14" s="1320"/>
      <c r="U14" s="1323"/>
      <c r="V14" s="1326"/>
      <c r="W14" s="1320"/>
      <c r="X14" s="1320"/>
      <c r="Y14" s="1320"/>
      <c r="Z14" s="1320"/>
      <c r="AA14" s="1320"/>
      <c r="AB14" s="1323"/>
      <c r="AC14" s="1326"/>
      <c r="AD14" s="1320"/>
      <c r="AE14" s="1320"/>
      <c r="AF14" s="1320"/>
      <c r="AG14" s="1320"/>
      <c r="AH14" s="1320"/>
      <c r="AI14" s="1323"/>
      <c r="AJ14" s="1326"/>
      <c r="AK14" s="1320"/>
      <c r="AL14" s="1335"/>
      <c r="AM14" s="1340"/>
      <c r="AN14" s="1341"/>
      <c r="AO14" s="1342"/>
      <c r="AP14" s="1349"/>
      <c r="AQ14" s="1350"/>
      <c r="AR14" s="1350"/>
      <c r="AS14" s="1350"/>
      <c r="AT14" s="1351"/>
      <c r="AU14" s="1358"/>
      <c r="AV14" s="1359"/>
      <c r="AW14" s="1360"/>
      <c r="AX14" s="1364"/>
      <c r="AY14" s="1365"/>
      <c r="AZ14" s="1365"/>
      <c r="BA14" s="1365"/>
      <c r="BB14" s="1366"/>
      <c r="BC14" s="1329"/>
      <c r="BD14" s="1332"/>
      <c r="BE14" s="1332"/>
      <c r="BF14" s="1332"/>
      <c r="BG14" s="1332"/>
      <c r="BH14" s="1332"/>
      <c r="BI14" s="1332"/>
      <c r="BJ14" s="1332"/>
      <c r="BK14" s="1371"/>
      <c r="BL14" s="1329"/>
      <c r="BM14" s="1332"/>
      <c r="BN14" s="1332"/>
      <c r="BO14" s="1332"/>
      <c r="BP14" s="1332"/>
      <c r="BQ14" s="1332"/>
      <c r="BR14" s="1332"/>
      <c r="BS14" s="1332"/>
      <c r="BT14" s="1371"/>
      <c r="BU14" s="199" t="str">
        <f>AU46</f>
        <v>I</v>
      </c>
    </row>
    <row r="15" spans="1:73" ht="18.75" customHeight="1" x14ac:dyDescent="0.4">
      <c r="A15" s="1385" t="s">
        <v>184</v>
      </c>
      <c r="B15" s="1386"/>
      <c r="C15" s="1377"/>
      <c r="D15" s="1378"/>
      <c r="E15" s="1378"/>
      <c r="F15" s="1378"/>
      <c r="G15" s="1378"/>
      <c r="H15" s="1317"/>
      <c r="I15" s="1320"/>
      <c r="J15" s="1320"/>
      <c r="K15" s="1320"/>
      <c r="L15" s="1320"/>
      <c r="M15" s="1320"/>
      <c r="N15" s="1323"/>
      <c r="O15" s="1326"/>
      <c r="P15" s="1320"/>
      <c r="Q15" s="1320"/>
      <c r="R15" s="1320"/>
      <c r="S15" s="1320"/>
      <c r="T15" s="1320"/>
      <c r="U15" s="1323"/>
      <c r="V15" s="1326"/>
      <c r="W15" s="1320"/>
      <c r="X15" s="1320"/>
      <c r="Y15" s="1320"/>
      <c r="Z15" s="1320"/>
      <c r="AA15" s="1320"/>
      <c r="AB15" s="1323"/>
      <c r="AC15" s="1326"/>
      <c r="AD15" s="1320"/>
      <c r="AE15" s="1320"/>
      <c r="AF15" s="1320"/>
      <c r="AG15" s="1320"/>
      <c r="AH15" s="1320"/>
      <c r="AI15" s="1323"/>
      <c r="AJ15" s="1326"/>
      <c r="AK15" s="1320"/>
      <c r="AL15" s="1335"/>
      <c r="AM15" s="1340"/>
      <c r="AN15" s="1341"/>
      <c r="AO15" s="1342"/>
      <c r="AP15" s="1349"/>
      <c r="AQ15" s="1350"/>
      <c r="AR15" s="1350"/>
      <c r="AS15" s="1350"/>
      <c r="AT15" s="1351"/>
      <c r="AU15" s="1381"/>
      <c r="AV15" s="1382"/>
      <c r="AW15" s="216" t="s">
        <v>26</v>
      </c>
      <c r="AX15" s="1364"/>
      <c r="AY15" s="1365"/>
      <c r="AZ15" s="1365"/>
      <c r="BA15" s="1365"/>
      <c r="BB15" s="1366"/>
      <c r="BC15" s="1329"/>
      <c r="BD15" s="1332"/>
      <c r="BE15" s="1332"/>
      <c r="BF15" s="1332"/>
      <c r="BG15" s="1332"/>
      <c r="BH15" s="1332"/>
      <c r="BI15" s="1332"/>
      <c r="BJ15" s="1332"/>
      <c r="BK15" s="1371"/>
      <c r="BL15" s="1329"/>
      <c r="BM15" s="1332"/>
      <c r="BN15" s="1332"/>
      <c r="BO15" s="1332"/>
      <c r="BP15" s="1332"/>
      <c r="BQ15" s="1332"/>
      <c r="BR15" s="1332"/>
      <c r="BS15" s="1332"/>
      <c r="BT15" s="1371"/>
    </row>
    <row r="16" spans="1:73" ht="18.75" customHeight="1" x14ac:dyDescent="0.4">
      <c r="A16" s="1375"/>
      <c r="B16" s="1376"/>
      <c r="C16" s="1379"/>
      <c r="D16" s="1380"/>
      <c r="E16" s="1380"/>
      <c r="F16" s="1380"/>
      <c r="G16" s="1380"/>
      <c r="H16" s="1318"/>
      <c r="I16" s="1321"/>
      <c r="J16" s="1321"/>
      <c r="K16" s="1321"/>
      <c r="L16" s="1321"/>
      <c r="M16" s="1321"/>
      <c r="N16" s="1324"/>
      <c r="O16" s="1327"/>
      <c r="P16" s="1321"/>
      <c r="Q16" s="1321"/>
      <c r="R16" s="1321"/>
      <c r="S16" s="1321"/>
      <c r="T16" s="1321"/>
      <c r="U16" s="1324"/>
      <c r="V16" s="1327"/>
      <c r="W16" s="1321"/>
      <c r="X16" s="1321"/>
      <c r="Y16" s="1321"/>
      <c r="Z16" s="1321"/>
      <c r="AA16" s="1321"/>
      <c r="AB16" s="1324"/>
      <c r="AC16" s="1327"/>
      <c r="AD16" s="1321"/>
      <c r="AE16" s="1321"/>
      <c r="AF16" s="1321"/>
      <c r="AG16" s="1321"/>
      <c r="AH16" s="1321"/>
      <c r="AI16" s="1324"/>
      <c r="AJ16" s="1327"/>
      <c r="AK16" s="1321"/>
      <c r="AL16" s="1336"/>
      <c r="AM16" s="1343"/>
      <c r="AN16" s="1344"/>
      <c r="AO16" s="1345"/>
      <c r="AP16" s="1352"/>
      <c r="AQ16" s="1353"/>
      <c r="AR16" s="1353"/>
      <c r="AS16" s="1353"/>
      <c r="AT16" s="1354"/>
      <c r="AU16" s="1383"/>
      <c r="AV16" s="1384"/>
      <c r="AW16" s="217" t="s">
        <v>317</v>
      </c>
      <c r="AX16" s="1367"/>
      <c r="AY16" s="1368"/>
      <c r="AZ16" s="1368"/>
      <c r="BA16" s="1368"/>
      <c r="BB16" s="1369"/>
      <c r="BC16" s="1330"/>
      <c r="BD16" s="1333"/>
      <c r="BE16" s="1333"/>
      <c r="BF16" s="1333"/>
      <c r="BG16" s="1333"/>
      <c r="BH16" s="1333"/>
      <c r="BI16" s="1333"/>
      <c r="BJ16" s="1333"/>
      <c r="BK16" s="1372"/>
      <c r="BL16" s="1330"/>
      <c r="BM16" s="1333"/>
      <c r="BN16" s="1333"/>
      <c r="BO16" s="1333"/>
      <c r="BP16" s="1333"/>
      <c r="BQ16" s="1333"/>
      <c r="BR16" s="1333"/>
      <c r="BS16" s="1333"/>
      <c r="BT16" s="1372"/>
    </row>
    <row r="17" spans="1:73" ht="18.75" customHeight="1" x14ac:dyDescent="0.4">
      <c r="A17" s="1308" t="s">
        <v>173</v>
      </c>
      <c r="B17" s="1309"/>
      <c r="C17" s="1312"/>
      <c r="D17" s="1313"/>
      <c r="E17" s="1313"/>
      <c r="F17" s="1313"/>
      <c r="G17" s="1313"/>
      <c r="H17" s="1316"/>
      <c r="I17" s="1319"/>
      <c r="J17" s="1319"/>
      <c r="K17" s="1319"/>
      <c r="L17" s="1319"/>
      <c r="M17" s="1319"/>
      <c r="N17" s="1322"/>
      <c r="O17" s="1325"/>
      <c r="P17" s="1319"/>
      <c r="Q17" s="1319"/>
      <c r="R17" s="1319"/>
      <c r="S17" s="1319"/>
      <c r="T17" s="1319"/>
      <c r="U17" s="1322"/>
      <c r="V17" s="1325"/>
      <c r="W17" s="1319"/>
      <c r="X17" s="1319"/>
      <c r="Y17" s="1319"/>
      <c r="Z17" s="1319"/>
      <c r="AA17" s="1319"/>
      <c r="AB17" s="1322"/>
      <c r="AC17" s="1325"/>
      <c r="AD17" s="1319"/>
      <c r="AE17" s="1319"/>
      <c r="AF17" s="1319"/>
      <c r="AG17" s="1319"/>
      <c r="AH17" s="1319"/>
      <c r="AI17" s="1322"/>
      <c r="AJ17" s="1325"/>
      <c r="AK17" s="1319"/>
      <c r="AL17" s="1334"/>
      <c r="AM17" s="1337">
        <f>SUM(BL17:BT18)</f>
        <v>0</v>
      </c>
      <c r="AN17" s="1338"/>
      <c r="AO17" s="1339"/>
      <c r="AP17" s="1346"/>
      <c r="AQ17" s="1347"/>
      <c r="AR17" s="1347"/>
      <c r="AS17" s="1347"/>
      <c r="AT17" s="1348"/>
      <c r="AU17" s="1355" t="s">
        <v>316</v>
      </c>
      <c r="AV17" s="1356"/>
      <c r="AW17" s="1357"/>
      <c r="AX17" s="1361"/>
      <c r="AY17" s="1362"/>
      <c r="AZ17" s="1362"/>
      <c r="BA17" s="1362"/>
      <c r="BB17" s="1363"/>
      <c r="BC17" s="1328">
        <f t="shared" ref="BC17:BK17" si="5">COUNTIF($H17:$AL18,BC$6)</f>
        <v>0</v>
      </c>
      <c r="BD17" s="1331">
        <f t="shared" si="5"/>
        <v>0</v>
      </c>
      <c r="BE17" s="1331">
        <f t="shared" si="5"/>
        <v>0</v>
      </c>
      <c r="BF17" s="1331">
        <f t="shared" si="5"/>
        <v>0</v>
      </c>
      <c r="BG17" s="1331">
        <f t="shared" si="5"/>
        <v>0</v>
      </c>
      <c r="BH17" s="1331">
        <f t="shared" si="5"/>
        <v>0</v>
      </c>
      <c r="BI17" s="1331">
        <f t="shared" si="5"/>
        <v>0</v>
      </c>
      <c r="BJ17" s="1331">
        <f t="shared" si="5"/>
        <v>0</v>
      </c>
      <c r="BK17" s="1370">
        <f t="shared" si="5"/>
        <v>0</v>
      </c>
      <c r="BL17" s="1328">
        <f t="shared" ref="BL17:BT17" si="6">BC17*BC$42*24</f>
        <v>0</v>
      </c>
      <c r="BM17" s="1331">
        <f t="shared" si="6"/>
        <v>0</v>
      </c>
      <c r="BN17" s="1331">
        <f t="shared" si="6"/>
        <v>0</v>
      </c>
      <c r="BO17" s="1331">
        <f t="shared" si="6"/>
        <v>0</v>
      </c>
      <c r="BP17" s="1331">
        <f t="shared" si="6"/>
        <v>0</v>
      </c>
      <c r="BQ17" s="1331">
        <f t="shared" si="6"/>
        <v>0</v>
      </c>
      <c r="BR17" s="1331">
        <f t="shared" si="6"/>
        <v>0</v>
      </c>
      <c r="BS17" s="1331">
        <f t="shared" si="6"/>
        <v>0</v>
      </c>
      <c r="BT17" s="1370">
        <f t="shared" si="6"/>
        <v>0</v>
      </c>
    </row>
    <row r="18" spans="1:73" ht="18.75" customHeight="1" x14ac:dyDescent="0.4">
      <c r="A18" s="1310"/>
      <c r="B18" s="1311"/>
      <c r="C18" s="1314"/>
      <c r="D18" s="1315"/>
      <c r="E18" s="1315"/>
      <c r="F18" s="1315"/>
      <c r="G18" s="1315"/>
      <c r="H18" s="1317"/>
      <c r="I18" s="1320"/>
      <c r="J18" s="1320"/>
      <c r="K18" s="1320"/>
      <c r="L18" s="1320"/>
      <c r="M18" s="1320"/>
      <c r="N18" s="1323"/>
      <c r="O18" s="1326"/>
      <c r="P18" s="1320"/>
      <c r="Q18" s="1320"/>
      <c r="R18" s="1320"/>
      <c r="S18" s="1320"/>
      <c r="T18" s="1320"/>
      <c r="U18" s="1323"/>
      <c r="V18" s="1326"/>
      <c r="W18" s="1320"/>
      <c r="X18" s="1320"/>
      <c r="Y18" s="1320"/>
      <c r="Z18" s="1320"/>
      <c r="AA18" s="1320"/>
      <c r="AB18" s="1323"/>
      <c r="AC18" s="1326"/>
      <c r="AD18" s="1320"/>
      <c r="AE18" s="1320"/>
      <c r="AF18" s="1320"/>
      <c r="AG18" s="1320"/>
      <c r="AH18" s="1320"/>
      <c r="AI18" s="1323"/>
      <c r="AJ18" s="1326"/>
      <c r="AK18" s="1320"/>
      <c r="AL18" s="1335"/>
      <c r="AM18" s="1340"/>
      <c r="AN18" s="1341"/>
      <c r="AO18" s="1342"/>
      <c r="AP18" s="1349"/>
      <c r="AQ18" s="1350"/>
      <c r="AR18" s="1350"/>
      <c r="AS18" s="1350"/>
      <c r="AT18" s="1351"/>
      <c r="AU18" s="1358"/>
      <c r="AV18" s="1359"/>
      <c r="AW18" s="1360"/>
      <c r="AX18" s="1364"/>
      <c r="AY18" s="1365"/>
      <c r="AZ18" s="1365"/>
      <c r="BA18" s="1365"/>
      <c r="BB18" s="1366"/>
      <c r="BC18" s="1329"/>
      <c r="BD18" s="1332"/>
      <c r="BE18" s="1332"/>
      <c r="BF18" s="1332"/>
      <c r="BG18" s="1332"/>
      <c r="BH18" s="1332"/>
      <c r="BI18" s="1332"/>
      <c r="BJ18" s="1332"/>
      <c r="BK18" s="1371"/>
      <c r="BL18" s="1329"/>
      <c r="BM18" s="1332"/>
      <c r="BN18" s="1332"/>
      <c r="BO18" s="1332"/>
      <c r="BP18" s="1332"/>
      <c r="BQ18" s="1332"/>
      <c r="BR18" s="1332"/>
      <c r="BS18" s="1332"/>
      <c r="BT18" s="1371"/>
    </row>
    <row r="19" spans="1:73" ht="18.75" customHeight="1" x14ac:dyDescent="0.4">
      <c r="A19" s="1373" t="s">
        <v>184</v>
      </c>
      <c r="B19" s="1374"/>
      <c r="C19" s="1377"/>
      <c r="D19" s="1378"/>
      <c r="E19" s="1378"/>
      <c r="F19" s="1378"/>
      <c r="G19" s="1378"/>
      <c r="H19" s="1317"/>
      <c r="I19" s="1320"/>
      <c r="J19" s="1320"/>
      <c r="K19" s="1320"/>
      <c r="L19" s="1320"/>
      <c r="M19" s="1320"/>
      <c r="N19" s="1323"/>
      <c r="O19" s="1326"/>
      <c r="P19" s="1320"/>
      <c r="Q19" s="1320"/>
      <c r="R19" s="1320"/>
      <c r="S19" s="1320"/>
      <c r="T19" s="1320"/>
      <c r="U19" s="1323"/>
      <c r="V19" s="1326"/>
      <c r="W19" s="1320"/>
      <c r="X19" s="1320"/>
      <c r="Y19" s="1320"/>
      <c r="Z19" s="1320"/>
      <c r="AA19" s="1320"/>
      <c r="AB19" s="1323"/>
      <c r="AC19" s="1326"/>
      <c r="AD19" s="1320"/>
      <c r="AE19" s="1320"/>
      <c r="AF19" s="1320"/>
      <c r="AG19" s="1320"/>
      <c r="AH19" s="1320"/>
      <c r="AI19" s="1323"/>
      <c r="AJ19" s="1326"/>
      <c r="AK19" s="1320"/>
      <c r="AL19" s="1335"/>
      <c r="AM19" s="1340"/>
      <c r="AN19" s="1341"/>
      <c r="AO19" s="1342"/>
      <c r="AP19" s="1349"/>
      <c r="AQ19" s="1350"/>
      <c r="AR19" s="1350"/>
      <c r="AS19" s="1350"/>
      <c r="AT19" s="1351"/>
      <c r="AU19" s="1381"/>
      <c r="AV19" s="1382"/>
      <c r="AW19" s="216" t="s">
        <v>26</v>
      </c>
      <c r="AX19" s="1364"/>
      <c r="AY19" s="1365"/>
      <c r="AZ19" s="1365"/>
      <c r="BA19" s="1365"/>
      <c r="BB19" s="1366"/>
      <c r="BC19" s="1329"/>
      <c r="BD19" s="1332"/>
      <c r="BE19" s="1332"/>
      <c r="BF19" s="1332"/>
      <c r="BG19" s="1332"/>
      <c r="BH19" s="1332"/>
      <c r="BI19" s="1332"/>
      <c r="BJ19" s="1332"/>
      <c r="BK19" s="1371"/>
      <c r="BL19" s="1329"/>
      <c r="BM19" s="1332"/>
      <c r="BN19" s="1332"/>
      <c r="BO19" s="1332"/>
      <c r="BP19" s="1332"/>
      <c r="BQ19" s="1332"/>
      <c r="BR19" s="1332"/>
      <c r="BS19" s="1332"/>
      <c r="BT19" s="1371"/>
    </row>
    <row r="20" spans="1:73" ht="18.75" customHeight="1" x14ac:dyDescent="0.4">
      <c r="A20" s="1375"/>
      <c r="B20" s="1376"/>
      <c r="C20" s="1379"/>
      <c r="D20" s="1380"/>
      <c r="E20" s="1380"/>
      <c r="F20" s="1380"/>
      <c r="G20" s="1380"/>
      <c r="H20" s="1318"/>
      <c r="I20" s="1321"/>
      <c r="J20" s="1321"/>
      <c r="K20" s="1321"/>
      <c r="L20" s="1321"/>
      <c r="M20" s="1321"/>
      <c r="N20" s="1324"/>
      <c r="O20" s="1327"/>
      <c r="P20" s="1321"/>
      <c r="Q20" s="1321"/>
      <c r="R20" s="1321"/>
      <c r="S20" s="1321"/>
      <c r="T20" s="1321"/>
      <c r="U20" s="1324"/>
      <c r="V20" s="1327"/>
      <c r="W20" s="1321"/>
      <c r="X20" s="1321"/>
      <c r="Y20" s="1321"/>
      <c r="Z20" s="1321"/>
      <c r="AA20" s="1321"/>
      <c r="AB20" s="1324"/>
      <c r="AC20" s="1327"/>
      <c r="AD20" s="1321"/>
      <c r="AE20" s="1321"/>
      <c r="AF20" s="1321"/>
      <c r="AG20" s="1321"/>
      <c r="AH20" s="1321"/>
      <c r="AI20" s="1324"/>
      <c r="AJ20" s="1327"/>
      <c r="AK20" s="1321"/>
      <c r="AL20" s="1336"/>
      <c r="AM20" s="1343"/>
      <c r="AN20" s="1344"/>
      <c r="AO20" s="1345"/>
      <c r="AP20" s="1352"/>
      <c r="AQ20" s="1353"/>
      <c r="AR20" s="1353"/>
      <c r="AS20" s="1353"/>
      <c r="AT20" s="1354"/>
      <c r="AU20" s="1383"/>
      <c r="AV20" s="1384"/>
      <c r="AW20" s="217" t="s">
        <v>317</v>
      </c>
      <c r="AX20" s="1367"/>
      <c r="AY20" s="1368"/>
      <c r="AZ20" s="1368"/>
      <c r="BA20" s="1368"/>
      <c r="BB20" s="1369"/>
      <c r="BC20" s="1330"/>
      <c r="BD20" s="1333"/>
      <c r="BE20" s="1333"/>
      <c r="BF20" s="1333"/>
      <c r="BG20" s="1333"/>
      <c r="BH20" s="1333"/>
      <c r="BI20" s="1333"/>
      <c r="BJ20" s="1333"/>
      <c r="BK20" s="1372"/>
      <c r="BL20" s="1330"/>
      <c r="BM20" s="1333"/>
      <c r="BN20" s="1333"/>
      <c r="BO20" s="1333"/>
      <c r="BP20" s="1333"/>
      <c r="BQ20" s="1333"/>
      <c r="BR20" s="1333"/>
      <c r="BS20" s="1333"/>
      <c r="BT20" s="1372"/>
    </row>
    <row r="21" spans="1:73" ht="18.75" customHeight="1" x14ac:dyDescent="0.4">
      <c r="A21" s="1308" t="s">
        <v>173</v>
      </c>
      <c r="B21" s="1309"/>
      <c r="C21" s="1312"/>
      <c r="D21" s="1313"/>
      <c r="E21" s="1313"/>
      <c r="F21" s="1313"/>
      <c r="G21" s="1313"/>
      <c r="H21" s="1316"/>
      <c r="I21" s="1319"/>
      <c r="J21" s="1319"/>
      <c r="K21" s="1319"/>
      <c r="L21" s="1319"/>
      <c r="M21" s="1319"/>
      <c r="N21" s="1322"/>
      <c r="O21" s="1325"/>
      <c r="P21" s="1319"/>
      <c r="Q21" s="1319"/>
      <c r="R21" s="1319"/>
      <c r="S21" s="1319"/>
      <c r="T21" s="1319"/>
      <c r="U21" s="1322"/>
      <c r="V21" s="1325"/>
      <c r="W21" s="1319"/>
      <c r="X21" s="1319"/>
      <c r="Y21" s="1319"/>
      <c r="Z21" s="1319"/>
      <c r="AA21" s="1319"/>
      <c r="AB21" s="1322"/>
      <c r="AC21" s="1325"/>
      <c r="AD21" s="1319"/>
      <c r="AE21" s="1319"/>
      <c r="AF21" s="1319"/>
      <c r="AG21" s="1319"/>
      <c r="AH21" s="1319"/>
      <c r="AI21" s="1322"/>
      <c r="AJ21" s="1325"/>
      <c r="AK21" s="1319"/>
      <c r="AL21" s="1334"/>
      <c r="AM21" s="1337">
        <f>SUM(BL21:BT22)</f>
        <v>0</v>
      </c>
      <c r="AN21" s="1338"/>
      <c r="AO21" s="1339"/>
      <c r="AP21" s="1346"/>
      <c r="AQ21" s="1347"/>
      <c r="AR21" s="1347"/>
      <c r="AS21" s="1347"/>
      <c r="AT21" s="1348"/>
      <c r="AU21" s="1355" t="s">
        <v>316</v>
      </c>
      <c r="AV21" s="1356"/>
      <c r="AW21" s="1357"/>
      <c r="AX21" s="1361"/>
      <c r="AY21" s="1362"/>
      <c r="AZ21" s="1362"/>
      <c r="BA21" s="1362"/>
      <c r="BB21" s="1363"/>
      <c r="BC21" s="1328">
        <f t="shared" ref="BC21:BK21" si="7">COUNTIF($H21:$AL22,BC$6)</f>
        <v>0</v>
      </c>
      <c r="BD21" s="1331">
        <f t="shared" si="7"/>
        <v>0</v>
      </c>
      <c r="BE21" s="1331">
        <f t="shared" si="7"/>
        <v>0</v>
      </c>
      <c r="BF21" s="1331">
        <f t="shared" si="7"/>
        <v>0</v>
      </c>
      <c r="BG21" s="1331">
        <f t="shared" si="7"/>
        <v>0</v>
      </c>
      <c r="BH21" s="1331">
        <f t="shared" si="7"/>
        <v>0</v>
      </c>
      <c r="BI21" s="1331">
        <f t="shared" si="7"/>
        <v>0</v>
      </c>
      <c r="BJ21" s="1331">
        <f t="shared" si="7"/>
        <v>0</v>
      </c>
      <c r="BK21" s="1370">
        <f t="shared" si="7"/>
        <v>0</v>
      </c>
      <c r="BL21" s="1328">
        <f t="shared" ref="BL21:BT21" si="8">BC21*BC$42*24</f>
        <v>0</v>
      </c>
      <c r="BM21" s="1331">
        <f t="shared" si="8"/>
        <v>0</v>
      </c>
      <c r="BN21" s="1331">
        <f t="shared" si="8"/>
        <v>0</v>
      </c>
      <c r="BO21" s="1331">
        <f t="shared" si="8"/>
        <v>0</v>
      </c>
      <c r="BP21" s="1331">
        <f t="shared" si="8"/>
        <v>0</v>
      </c>
      <c r="BQ21" s="1331">
        <f t="shared" si="8"/>
        <v>0</v>
      </c>
      <c r="BR21" s="1331">
        <f t="shared" si="8"/>
        <v>0</v>
      </c>
      <c r="BS21" s="1331">
        <f t="shared" si="8"/>
        <v>0</v>
      </c>
      <c r="BT21" s="1370">
        <f t="shared" si="8"/>
        <v>0</v>
      </c>
    </row>
    <row r="22" spans="1:73" ht="18.75" customHeight="1" x14ac:dyDescent="0.4">
      <c r="A22" s="1310"/>
      <c r="B22" s="1311"/>
      <c r="C22" s="1314"/>
      <c r="D22" s="1315"/>
      <c r="E22" s="1315"/>
      <c r="F22" s="1315"/>
      <c r="G22" s="1315"/>
      <c r="H22" s="1317"/>
      <c r="I22" s="1320"/>
      <c r="J22" s="1320"/>
      <c r="K22" s="1320"/>
      <c r="L22" s="1320"/>
      <c r="M22" s="1320"/>
      <c r="N22" s="1323"/>
      <c r="O22" s="1326"/>
      <c r="P22" s="1320"/>
      <c r="Q22" s="1320"/>
      <c r="R22" s="1320"/>
      <c r="S22" s="1320"/>
      <c r="T22" s="1320"/>
      <c r="U22" s="1323"/>
      <c r="V22" s="1326"/>
      <c r="W22" s="1320"/>
      <c r="X22" s="1320"/>
      <c r="Y22" s="1320"/>
      <c r="Z22" s="1320"/>
      <c r="AA22" s="1320"/>
      <c r="AB22" s="1323"/>
      <c r="AC22" s="1326"/>
      <c r="AD22" s="1320"/>
      <c r="AE22" s="1320"/>
      <c r="AF22" s="1320"/>
      <c r="AG22" s="1320"/>
      <c r="AH22" s="1320"/>
      <c r="AI22" s="1323"/>
      <c r="AJ22" s="1326"/>
      <c r="AK22" s="1320"/>
      <c r="AL22" s="1335"/>
      <c r="AM22" s="1340"/>
      <c r="AN22" s="1341"/>
      <c r="AO22" s="1342"/>
      <c r="AP22" s="1349"/>
      <c r="AQ22" s="1350"/>
      <c r="AR22" s="1350"/>
      <c r="AS22" s="1350"/>
      <c r="AT22" s="1351"/>
      <c r="AU22" s="1358"/>
      <c r="AV22" s="1359"/>
      <c r="AW22" s="1360"/>
      <c r="AX22" s="1364"/>
      <c r="AY22" s="1365"/>
      <c r="AZ22" s="1365"/>
      <c r="BA22" s="1365"/>
      <c r="BB22" s="1366"/>
      <c r="BC22" s="1329"/>
      <c r="BD22" s="1332"/>
      <c r="BE22" s="1332"/>
      <c r="BF22" s="1332"/>
      <c r="BG22" s="1332"/>
      <c r="BH22" s="1332"/>
      <c r="BI22" s="1332"/>
      <c r="BJ22" s="1332"/>
      <c r="BK22" s="1371"/>
      <c r="BL22" s="1329"/>
      <c r="BM22" s="1332"/>
      <c r="BN22" s="1332"/>
      <c r="BO22" s="1332"/>
      <c r="BP22" s="1332"/>
      <c r="BQ22" s="1332"/>
      <c r="BR22" s="1332"/>
      <c r="BS22" s="1332"/>
      <c r="BT22" s="1371"/>
    </row>
    <row r="23" spans="1:73" ht="18.75" customHeight="1" x14ac:dyDescent="0.4">
      <c r="A23" s="1373" t="s">
        <v>184</v>
      </c>
      <c r="B23" s="1374"/>
      <c r="C23" s="1377"/>
      <c r="D23" s="1378"/>
      <c r="E23" s="1378"/>
      <c r="F23" s="1378"/>
      <c r="G23" s="1378"/>
      <c r="H23" s="1317"/>
      <c r="I23" s="1320"/>
      <c r="J23" s="1320"/>
      <c r="K23" s="1320"/>
      <c r="L23" s="1320"/>
      <c r="M23" s="1320"/>
      <c r="N23" s="1323"/>
      <c r="O23" s="1326"/>
      <c r="P23" s="1320"/>
      <c r="Q23" s="1320"/>
      <c r="R23" s="1320"/>
      <c r="S23" s="1320"/>
      <c r="T23" s="1320"/>
      <c r="U23" s="1323"/>
      <c r="V23" s="1326"/>
      <c r="W23" s="1320"/>
      <c r="X23" s="1320"/>
      <c r="Y23" s="1320"/>
      <c r="Z23" s="1320"/>
      <c r="AA23" s="1320"/>
      <c r="AB23" s="1323"/>
      <c r="AC23" s="1326"/>
      <c r="AD23" s="1320"/>
      <c r="AE23" s="1320"/>
      <c r="AF23" s="1320"/>
      <c r="AG23" s="1320"/>
      <c r="AH23" s="1320"/>
      <c r="AI23" s="1323"/>
      <c r="AJ23" s="1326"/>
      <c r="AK23" s="1320"/>
      <c r="AL23" s="1335"/>
      <c r="AM23" s="1340"/>
      <c r="AN23" s="1341"/>
      <c r="AO23" s="1342"/>
      <c r="AP23" s="1349"/>
      <c r="AQ23" s="1350"/>
      <c r="AR23" s="1350"/>
      <c r="AS23" s="1350"/>
      <c r="AT23" s="1351"/>
      <c r="AU23" s="1381"/>
      <c r="AV23" s="1382"/>
      <c r="AW23" s="216" t="s">
        <v>26</v>
      </c>
      <c r="AX23" s="1364"/>
      <c r="AY23" s="1365"/>
      <c r="AZ23" s="1365"/>
      <c r="BA23" s="1365"/>
      <c r="BB23" s="1366"/>
      <c r="BC23" s="1329"/>
      <c r="BD23" s="1332"/>
      <c r="BE23" s="1332"/>
      <c r="BF23" s="1332"/>
      <c r="BG23" s="1332"/>
      <c r="BH23" s="1332"/>
      <c r="BI23" s="1332"/>
      <c r="BJ23" s="1332"/>
      <c r="BK23" s="1371"/>
      <c r="BL23" s="1329"/>
      <c r="BM23" s="1332"/>
      <c r="BN23" s="1332"/>
      <c r="BO23" s="1332"/>
      <c r="BP23" s="1332"/>
      <c r="BQ23" s="1332"/>
      <c r="BR23" s="1332"/>
      <c r="BS23" s="1332"/>
      <c r="BT23" s="1371"/>
    </row>
    <row r="24" spans="1:73" ht="18.75" customHeight="1" x14ac:dyDescent="0.4">
      <c r="A24" s="1375"/>
      <c r="B24" s="1376"/>
      <c r="C24" s="1379"/>
      <c r="D24" s="1380"/>
      <c r="E24" s="1380"/>
      <c r="F24" s="1380"/>
      <c r="G24" s="1380"/>
      <c r="H24" s="1318"/>
      <c r="I24" s="1321"/>
      <c r="J24" s="1321"/>
      <c r="K24" s="1321"/>
      <c r="L24" s="1321"/>
      <c r="M24" s="1321"/>
      <c r="N24" s="1324"/>
      <c r="O24" s="1327"/>
      <c r="P24" s="1321"/>
      <c r="Q24" s="1321"/>
      <c r="R24" s="1321"/>
      <c r="S24" s="1321"/>
      <c r="T24" s="1321"/>
      <c r="U24" s="1324"/>
      <c r="V24" s="1327"/>
      <c r="W24" s="1321"/>
      <c r="X24" s="1321"/>
      <c r="Y24" s="1321"/>
      <c r="Z24" s="1321"/>
      <c r="AA24" s="1321"/>
      <c r="AB24" s="1324"/>
      <c r="AC24" s="1327"/>
      <c r="AD24" s="1321"/>
      <c r="AE24" s="1321"/>
      <c r="AF24" s="1321"/>
      <c r="AG24" s="1321"/>
      <c r="AH24" s="1321"/>
      <c r="AI24" s="1324"/>
      <c r="AJ24" s="1327"/>
      <c r="AK24" s="1321"/>
      <c r="AL24" s="1336"/>
      <c r="AM24" s="1343"/>
      <c r="AN24" s="1344"/>
      <c r="AO24" s="1345"/>
      <c r="AP24" s="1352"/>
      <c r="AQ24" s="1353"/>
      <c r="AR24" s="1353"/>
      <c r="AS24" s="1353"/>
      <c r="AT24" s="1354"/>
      <c r="AU24" s="1383"/>
      <c r="AV24" s="1384"/>
      <c r="AW24" s="217" t="s">
        <v>317</v>
      </c>
      <c r="AX24" s="1367"/>
      <c r="AY24" s="1368"/>
      <c r="AZ24" s="1368"/>
      <c r="BA24" s="1368"/>
      <c r="BB24" s="1369"/>
      <c r="BC24" s="1330"/>
      <c r="BD24" s="1333"/>
      <c r="BE24" s="1333"/>
      <c r="BF24" s="1333"/>
      <c r="BG24" s="1333"/>
      <c r="BH24" s="1333"/>
      <c r="BI24" s="1333"/>
      <c r="BJ24" s="1333"/>
      <c r="BK24" s="1372"/>
      <c r="BL24" s="1330"/>
      <c r="BM24" s="1333"/>
      <c r="BN24" s="1333"/>
      <c r="BO24" s="1333"/>
      <c r="BP24" s="1333"/>
      <c r="BQ24" s="1333"/>
      <c r="BR24" s="1333"/>
      <c r="BS24" s="1333"/>
      <c r="BT24" s="1372"/>
    </row>
    <row r="25" spans="1:73" ht="18.75" customHeight="1" x14ac:dyDescent="0.4">
      <c r="A25" s="1308" t="s">
        <v>173</v>
      </c>
      <c r="B25" s="1309"/>
      <c r="C25" s="1312"/>
      <c r="D25" s="1313"/>
      <c r="E25" s="1313"/>
      <c r="F25" s="1313"/>
      <c r="G25" s="1313"/>
      <c r="H25" s="1316"/>
      <c r="I25" s="1319"/>
      <c r="J25" s="1319"/>
      <c r="K25" s="1319"/>
      <c r="L25" s="1319"/>
      <c r="M25" s="1319"/>
      <c r="N25" s="1322"/>
      <c r="O25" s="1325"/>
      <c r="P25" s="1319"/>
      <c r="Q25" s="1319"/>
      <c r="R25" s="1319"/>
      <c r="S25" s="1319"/>
      <c r="T25" s="1319"/>
      <c r="U25" s="1322"/>
      <c r="V25" s="1325"/>
      <c r="W25" s="1319"/>
      <c r="X25" s="1319"/>
      <c r="Y25" s="1319"/>
      <c r="Z25" s="1387"/>
      <c r="AA25" s="1319"/>
      <c r="AB25" s="1322"/>
      <c r="AC25" s="1325"/>
      <c r="AD25" s="1319"/>
      <c r="AE25" s="1319"/>
      <c r="AF25" s="1319"/>
      <c r="AG25" s="1319"/>
      <c r="AH25" s="1319"/>
      <c r="AI25" s="1322"/>
      <c r="AJ25" s="1325"/>
      <c r="AK25" s="1319"/>
      <c r="AL25" s="1334"/>
      <c r="AM25" s="1337">
        <f>SUM(BL25:BT26)</f>
        <v>0</v>
      </c>
      <c r="AN25" s="1338"/>
      <c r="AO25" s="1339"/>
      <c r="AP25" s="1346"/>
      <c r="AQ25" s="1347"/>
      <c r="AR25" s="1347"/>
      <c r="AS25" s="1347"/>
      <c r="AT25" s="1348"/>
      <c r="AU25" s="1355" t="s">
        <v>316</v>
      </c>
      <c r="AV25" s="1356"/>
      <c r="AW25" s="1357"/>
      <c r="AX25" s="1361"/>
      <c r="AY25" s="1362"/>
      <c r="AZ25" s="1362"/>
      <c r="BA25" s="1362"/>
      <c r="BB25" s="1363"/>
      <c r="BC25" s="1328">
        <f t="shared" ref="BC25:BK25" si="9">COUNTIF($H25:$AL26,BC$6)</f>
        <v>0</v>
      </c>
      <c r="BD25" s="1331">
        <f t="shared" si="9"/>
        <v>0</v>
      </c>
      <c r="BE25" s="1331">
        <f t="shared" si="9"/>
        <v>0</v>
      </c>
      <c r="BF25" s="1331">
        <f t="shared" si="9"/>
        <v>0</v>
      </c>
      <c r="BG25" s="1331">
        <f t="shared" si="9"/>
        <v>0</v>
      </c>
      <c r="BH25" s="1331">
        <f t="shared" si="9"/>
        <v>0</v>
      </c>
      <c r="BI25" s="1331">
        <f t="shared" si="9"/>
        <v>0</v>
      </c>
      <c r="BJ25" s="1331">
        <f t="shared" si="9"/>
        <v>0</v>
      </c>
      <c r="BK25" s="1370">
        <f t="shared" si="9"/>
        <v>0</v>
      </c>
      <c r="BL25" s="1328">
        <f t="shared" ref="BL25:BT25" si="10">BC25*BC$42*24</f>
        <v>0</v>
      </c>
      <c r="BM25" s="1331">
        <f t="shared" si="10"/>
        <v>0</v>
      </c>
      <c r="BN25" s="1331">
        <f t="shared" si="10"/>
        <v>0</v>
      </c>
      <c r="BO25" s="1331">
        <f t="shared" si="10"/>
        <v>0</v>
      </c>
      <c r="BP25" s="1331">
        <f t="shared" si="10"/>
        <v>0</v>
      </c>
      <c r="BQ25" s="1331">
        <f t="shared" si="10"/>
        <v>0</v>
      </c>
      <c r="BR25" s="1331">
        <f t="shared" si="10"/>
        <v>0</v>
      </c>
      <c r="BS25" s="1331">
        <f t="shared" si="10"/>
        <v>0</v>
      </c>
      <c r="BT25" s="1370">
        <f t="shared" si="10"/>
        <v>0</v>
      </c>
      <c r="BU25" s="199">
        <f>AM58</f>
        <v>0</v>
      </c>
    </row>
    <row r="26" spans="1:73" ht="18.75" customHeight="1" x14ac:dyDescent="0.4">
      <c r="A26" s="1310"/>
      <c r="B26" s="1311"/>
      <c r="C26" s="1314"/>
      <c r="D26" s="1315"/>
      <c r="E26" s="1315"/>
      <c r="F26" s="1315"/>
      <c r="G26" s="1315"/>
      <c r="H26" s="1317"/>
      <c r="I26" s="1320"/>
      <c r="J26" s="1320"/>
      <c r="K26" s="1320"/>
      <c r="L26" s="1320"/>
      <c r="M26" s="1320"/>
      <c r="N26" s="1323"/>
      <c r="O26" s="1326"/>
      <c r="P26" s="1320"/>
      <c r="Q26" s="1320"/>
      <c r="R26" s="1320"/>
      <c r="S26" s="1320"/>
      <c r="T26" s="1320"/>
      <c r="U26" s="1323"/>
      <c r="V26" s="1326"/>
      <c r="W26" s="1320"/>
      <c r="X26" s="1320"/>
      <c r="Y26" s="1320"/>
      <c r="Z26" s="1388"/>
      <c r="AA26" s="1320"/>
      <c r="AB26" s="1323"/>
      <c r="AC26" s="1326"/>
      <c r="AD26" s="1320"/>
      <c r="AE26" s="1320"/>
      <c r="AF26" s="1320"/>
      <c r="AG26" s="1320"/>
      <c r="AH26" s="1320"/>
      <c r="AI26" s="1323"/>
      <c r="AJ26" s="1326"/>
      <c r="AK26" s="1320"/>
      <c r="AL26" s="1335"/>
      <c r="AM26" s="1340"/>
      <c r="AN26" s="1341"/>
      <c r="AO26" s="1342"/>
      <c r="AP26" s="1349"/>
      <c r="AQ26" s="1350"/>
      <c r="AR26" s="1350"/>
      <c r="AS26" s="1350"/>
      <c r="AT26" s="1351"/>
      <c r="AU26" s="1358"/>
      <c r="AV26" s="1359"/>
      <c r="AW26" s="1360"/>
      <c r="AX26" s="1364"/>
      <c r="AY26" s="1365"/>
      <c r="AZ26" s="1365"/>
      <c r="BA26" s="1365"/>
      <c r="BB26" s="1366"/>
      <c r="BC26" s="1329"/>
      <c r="BD26" s="1332"/>
      <c r="BE26" s="1332"/>
      <c r="BF26" s="1332"/>
      <c r="BG26" s="1332"/>
      <c r="BH26" s="1332"/>
      <c r="BI26" s="1332"/>
      <c r="BJ26" s="1332"/>
      <c r="BK26" s="1371"/>
      <c r="BL26" s="1329"/>
      <c r="BM26" s="1332"/>
      <c r="BN26" s="1332"/>
      <c r="BO26" s="1332"/>
      <c r="BP26" s="1332"/>
      <c r="BQ26" s="1332"/>
      <c r="BR26" s="1332"/>
      <c r="BS26" s="1332"/>
      <c r="BT26" s="1371"/>
      <c r="BU26" s="199">
        <f>AM59</f>
        <v>0</v>
      </c>
    </row>
    <row r="27" spans="1:73" ht="18.75" customHeight="1" x14ac:dyDescent="0.4">
      <c r="A27" s="1373" t="s">
        <v>184</v>
      </c>
      <c r="B27" s="1374"/>
      <c r="C27" s="1377"/>
      <c r="D27" s="1378"/>
      <c r="E27" s="1378"/>
      <c r="F27" s="1378"/>
      <c r="G27" s="1378"/>
      <c r="H27" s="1317"/>
      <c r="I27" s="1320"/>
      <c r="J27" s="1320"/>
      <c r="K27" s="1320"/>
      <c r="L27" s="1320"/>
      <c r="M27" s="1320"/>
      <c r="N27" s="1323"/>
      <c r="O27" s="1326"/>
      <c r="P27" s="1320"/>
      <c r="Q27" s="1320"/>
      <c r="R27" s="1320"/>
      <c r="S27" s="1320"/>
      <c r="T27" s="1320"/>
      <c r="U27" s="1323"/>
      <c r="V27" s="1326"/>
      <c r="W27" s="1320"/>
      <c r="X27" s="1320"/>
      <c r="Y27" s="1320"/>
      <c r="Z27" s="1388"/>
      <c r="AA27" s="1320"/>
      <c r="AB27" s="1323"/>
      <c r="AC27" s="1326"/>
      <c r="AD27" s="1320"/>
      <c r="AE27" s="1320"/>
      <c r="AF27" s="1320"/>
      <c r="AG27" s="1320"/>
      <c r="AH27" s="1320"/>
      <c r="AI27" s="1323"/>
      <c r="AJ27" s="1326"/>
      <c r="AK27" s="1320"/>
      <c r="AL27" s="1335"/>
      <c r="AM27" s="1340"/>
      <c r="AN27" s="1341"/>
      <c r="AO27" s="1342"/>
      <c r="AP27" s="1349"/>
      <c r="AQ27" s="1350"/>
      <c r="AR27" s="1350"/>
      <c r="AS27" s="1350"/>
      <c r="AT27" s="1351"/>
      <c r="AU27" s="1381"/>
      <c r="AV27" s="1382"/>
      <c r="AW27" s="216" t="s">
        <v>26</v>
      </c>
      <c r="AX27" s="1364"/>
      <c r="AY27" s="1365"/>
      <c r="AZ27" s="1365"/>
      <c r="BA27" s="1365"/>
      <c r="BB27" s="1366"/>
      <c r="BC27" s="1329"/>
      <c r="BD27" s="1332"/>
      <c r="BE27" s="1332"/>
      <c r="BF27" s="1332"/>
      <c r="BG27" s="1332"/>
      <c r="BH27" s="1332"/>
      <c r="BI27" s="1332"/>
      <c r="BJ27" s="1332"/>
      <c r="BK27" s="1371"/>
      <c r="BL27" s="1329"/>
      <c r="BM27" s="1332"/>
      <c r="BN27" s="1332"/>
      <c r="BO27" s="1332"/>
      <c r="BP27" s="1332"/>
      <c r="BQ27" s="1332"/>
      <c r="BR27" s="1332"/>
      <c r="BS27" s="1332"/>
      <c r="BT27" s="1371"/>
      <c r="BU27" s="199">
        <f>AM60</f>
        <v>0</v>
      </c>
    </row>
    <row r="28" spans="1:73" ht="18.75" customHeight="1" x14ac:dyDescent="0.4">
      <c r="A28" s="1375"/>
      <c r="B28" s="1376"/>
      <c r="C28" s="1379"/>
      <c r="D28" s="1380"/>
      <c r="E28" s="1380"/>
      <c r="F28" s="1380"/>
      <c r="G28" s="1380"/>
      <c r="H28" s="1318"/>
      <c r="I28" s="1321"/>
      <c r="J28" s="1321"/>
      <c r="K28" s="1321"/>
      <c r="L28" s="1321"/>
      <c r="M28" s="1321"/>
      <c r="N28" s="1324"/>
      <c r="O28" s="1327"/>
      <c r="P28" s="1321"/>
      <c r="Q28" s="1321"/>
      <c r="R28" s="1321"/>
      <c r="S28" s="1321"/>
      <c r="T28" s="1321"/>
      <c r="U28" s="1324"/>
      <c r="V28" s="1327"/>
      <c r="W28" s="1321"/>
      <c r="X28" s="1321"/>
      <c r="Y28" s="1321"/>
      <c r="Z28" s="1389"/>
      <c r="AA28" s="1321"/>
      <c r="AB28" s="1324"/>
      <c r="AC28" s="1327"/>
      <c r="AD28" s="1321"/>
      <c r="AE28" s="1321"/>
      <c r="AF28" s="1321"/>
      <c r="AG28" s="1321"/>
      <c r="AH28" s="1321"/>
      <c r="AI28" s="1324"/>
      <c r="AJ28" s="1327"/>
      <c r="AK28" s="1321"/>
      <c r="AL28" s="1336"/>
      <c r="AM28" s="1343"/>
      <c r="AN28" s="1344"/>
      <c r="AO28" s="1345"/>
      <c r="AP28" s="1352"/>
      <c r="AQ28" s="1353"/>
      <c r="AR28" s="1353"/>
      <c r="AS28" s="1353"/>
      <c r="AT28" s="1354"/>
      <c r="AU28" s="1383"/>
      <c r="AV28" s="1384"/>
      <c r="AW28" s="217" t="s">
        <v>317</v>
      </c>
      <c r="AX28" s="1367"/>
      <c r="AY28" s="1368"/>
      <c r="AZ28" s="1368"/>
      <c r="BA28" s="1368"/>
      <c r="BB28" s="1369"/>
      <c r="BC28" s="1330"/>
      <c r="BD28" s="1333"/>
      <c r="BE28" s="1333"/>
      <c r="BF28" s="1333"/>
      <c r="BG28" s="1333"/>
      <c r="BH28" s="1333"/>
      <c r="BI28" s="1333"/>
      <c r="BJ28" s="1333"/>
      <c r="BK28" s="1372"/>
      <c r="BL28" s="1330"/>
      <c r="BM28" s="1333"/>
      <c r="BN28" s="1333"/>
      <c r="BO28" s="1333"/>
      <c r="BP28" s="1333"/>
      <c r="BQ28" s="1333"/>
      <c r="BR28" s="1333"/>
      <c r="BS28" s="1333"/>
      <c r="BT28" s="1372"/>
      <c r="BU28" s="199">
        <f>AU58</f>
        <v>0</v>
      </c>
    </row>
    <row r="29" spans="1:73" ht="18.75" customHeight="1" x14ac:dyDescent="0.4">
      <c r="A29" s="1308" t="s">
        <v>173</v>
      </c>
      <c r="B29" s="1309"/>
      <c r="C29" s="1312"/>
      <c r="D29" s="1313"/>
      <c r="E29" s="1313"/>
      <c r="F29" s="1313"/>
      <c r="G29" s="1313"/>
      <c r="H29" s="1316"/>
      <c r="I29" s="1319"/>
      <c r="J29" s="1319"/>
      <c r="K29" s="1319"/>
      <c r="L29" s="1319"/>
      <c r="M29" s="1319"/>
      <c r="N29" s="1322"/>
      <c r="O29" s="1325"/>
      <c r="P29" s="1319"/>
      <c r="Q29" s="1319"/>
      <c r="R29" s="1319"/>
      <c r="S29" s="1319"/>
      <c r="T29" s="1319"/>
      <c r="U29" s="1322"/>
      <c r="V29" s="1325"/>
      <c r="W29" s="1319"/>
      <c r="X29" s="1319"/>
      <c r="Y29" s="1319"/>
      <c r="Z29" s="1319"/>
      <c r="AA29" s="1319"/>
      <c r="AB29" s="1322"/>
      <c r="AC29" s="1325"/>
      <c r="AD29" s="1319"/>
      <c r="AE29" s="1319"/>
      <c r="AF29" s="1319"/>
      <c r="AG29" s="1319"/>
      <c r="AH29" s="1319"/>
      <c r="AI29" s="1322"/>
      <c r="AJ29" s="1325"/>
      <c r="AK29" s="1319"/>
      <c r="AL29" s="1334"/>
      <c r="AM29" s="1337">
        <f>SUM(BL29:BT30)</f>
        <v>0</v>
      </c>
      <c r="AN29" s="1338"/>
      <c r="AO29" s="1339"/>
      <c r="AP29" s="1346"/>
      <c r="AQ29" s="1347"/>
      <c r="AR29" s="1347"/>
      <c r="AS29" s="1347"/>
      <c r="AT29" s="1348"/>
      <c r="AU29" s="1355" t="s">
        <v>316</v>
      </c>
      <c r="AV29" s="1356"/>
      <c r="AW29" s="1357"/>
      <c r="AX29" s="1361"/>
      <c r="AY29" s="1362"/>
      <c r="AZ29" s="1362"/>
      <c r="BA29" s="1362"/>
      <c r="BB29" s="1363"/>
      <c r="BC29" s="1328">
        <f t="shared" ref="BC29:BK29" si="11">COUNTIF($H29:$AL30,BC$6)</f>
        <v>0</v>
      </c>
      <c r="BD29" s="1331">
        <f t="shared" si="11"/>
        <v>0</v>
      </c>
      <c r="BE29" s="1331">
        <f t="shared" si="11"/>
        <v>0</v>
      </c>
      <c r="BF29" s="1331">
        <f t="shared" si="11"/>
        <v>0</v>
      </c>
      <c r="BG29" s="1331">
        <f t="shared" si="11"/>
        <v>0</v>
      </c>
      <c r="BH29" s="1331">
        <f t="shared" si="11"/>
        <v>0</v>
      </c>
      <c r="BI29" s="1331">
        <f t="shared" si="11"/>
        <v>0</v>
      </c>
      <c r="BJ29" s="1331">
        <f t="shared" si="11"/>
        <v>0</v>
      </c>
      <c r="BK29" s="1370">
        <f t="shared" si="11"/>
        <v>0</v>
      </c>
      <c r="BL29" s="1328">
        <f t="shared" ref="BL29:BT29" si="12">BC29*BC$42*24</f>
        <v>0</v>
      </c>
      <c r="BM29" s="1331">
        <f t="shared" si="12"/>
        <v>0</v>
      </c>
      <c r="BN29" s="1331">
        <f t="shared" si="12"/>
        <v>0</v>
      </c>
      <c r="BO29" s="1331">
        <f t="shared" si="12"/>
        <v>0</v>
      </c>
      <c r="BP29" s="1331">
        <f t="shared" si="12"/>
        <v>0</v>
      </c>
      <c r="BQ29" s="1331">
        <f t="shared" si="12"/>
        <v>0</v>
      </c>
      <c r="BR29" s="1331">
        <f t="shared" si="12"/>
        <v>0</v>
      </c>
      <c r="BS29" s="1331">
        <f t="shared" si="12"/>
        <v>0</v>
      </c>
      <c r="BT29" s="1370">
        <f t="shared" si="12"/>
        <v>0</v>
      </c>
      <c r="BU29" s="199">
        <f>AU59</f>
        <v>0</v>
      </c>
    </row>
    <row r="30" spans="1:73" ht="18.75" customHeight="1" x14ac:dyDescent="0.4">
      <c r="A30" s="1310"/>
      <c r="B30" s="1311"/>
      <c r="C30" s="1314"/>
      <c r="D30" s="1315"/>
      <c r="E30" s="1315"/>
      <c r="F30" s="1315"/>
      <c r="G30" s="1315"/>
      <c r="H30" s="1317"/>
      <c r="I30" s="1320"/>
      <c r="J30" s="1320"/>
      <c r="K30" s="1320"/>
      <c r="L30" s="1320"/>
      <c r="M30" s="1320"/>
      <c r="N30" s="1323"/>
      <c r="O30" s="1326"/>
      <c r="P30" s="1320"/>
      <c r="Q30" s="1320"/>
      <c r="R30" s="1320"/>
      <c r="S30" s="1320"/>
      <c r="T30" s="1320"/>
      <c r="U30" s="1323"/>
      <c r="V30" s="1326"/>
      <c r="W30" s="1320"/>
      <c r="X30" s="1320"/>
      <c r="Y30" s="1320"/>
      <c r="Z30" s="1320"/>
      <c r="AA30" s="1320"/>
      <c r="AB30" s="1323"/>
      <c r="AC30" s="1326"/>
      <c r="AD30" s="1320"/>
      <c r="AE30" s="1320"/>
      <c r="AF30" s="1320"/>
      <c r="AG30" s="1320"/>
      <c r="AH30" s="1320"/>
      <c r="AI30" s="1323"/>
      <c r="AJ30" s="1326"/>
      <c r="AK30" s="1320"/>
      <c r="AL30" s="1335"/>
      <c r="AM30" s="1340"/>
      <c r="AN30" s="1341"/>
      <c r="AO30" s="1342"/>
      <c r="AP30" s="1349"/>
      <c r="AQ30" s="1350"/>
      <c r="AR30" s="1350"/>
      <c r="AS30" s="1350"/>
      <c r="AT30" s="1351"/>
      <c r="AU30" s="1358"/>
      <c r="AV30" s="1359"/>
      <c r="AW30" s="1360"/>
      <c r="AX30" s="1364"/>
      <c r="AY30" s="1365"/>
      <c r="AZ30" s="1365"/>
      <c r="BA30" s="1365"/>
      <c r="BB30" s="1366"/>
      <c r="BC30" s="1329"/>
      <c r="BD30" s="1332"/>
      <c r="BE30" s="1332"/>
      <c r="BF30" s="1332"/>
      <c r="BG30" s="1332"/>
      <c r="BH30" s="1332"/>
      <c r="BI30" s="1332"/>
      <c r="BJ30" s="1332"/>
      <c r="BK30" s="1371"/>
      <c r="BL30" s="1329"/>
      <c r="BM30" s="1332"/>
      <c r="BN30" s="1332"/>
      <c r="BO30" s="1332"/>
      <c r="BP30" s="1332"/>
      <c r="BQ30" s="1332"/>
      <c r="BR30" s="1332"/>
      <c r="BS30" s="1332"/>
      <c r="BT30" s="1371"/>
      <c r="BU30" s="199">
        <f>AU60</f>
        <v>0</v>
      </c>
    </row>
    <row r="31" spans="1:73" ht="18.75" customHeight="1" x14ac:dyDescent="0.4">
      <c r="A31" s="1373" t="s">
        <v>184</v>
      </c>
      <c r="B31" s="1374"/>
      <c r="C31" s="1377"/>
      <c r="D31" s="1378"/>
      <c r="E31" s="1378"/>
      <c r="F31" s="1378"/>
      <c r="G31" s="1378"/>
      <c r="H31" s="1317"/>
      <c r="I31" s="1320"/>
      <c r="J31" s="1320"/>
      <c r="K31" s="1320"/>
      <c r="L31" s="1320"/>
      <c r="M31" s="1320"/>
      <c r="N31" s="1323"/>
      <c r="O31" s="1326"/>
      <c r="P31" s="1320"/>
      <c r="Q31" s="1320"/>
      <c r="R31" s="1320"/>
      <c r="S31" s="1320"/>
      <c r="T31" s="1320"/>
      <c r="U31" s="1323"/>
      <c r="V31" s="1326"/>
      <c r="W31" s="1320"/>
      <c r="X31" s="1320"/>
      <c r="Y31" s="1320"/>
      <c r="Z31" s="1320"/>
      <c r="AA31" s="1320"/>
      <c r="AB31" s="1323"/>
      <c r="AC31" s="1326"/>
      <c r="AD31" s="1320"/>
      <c r="AE31" s="1320"/>
      <c r="AF31" s="1320"/>
      <c r="AG31" s="1320"/>
      <c r="AH31" s="1320"/>
      <c r="AI31" s="1323"/>
      <c r="AJ31" s="1326"/>
      <c r="AK31" s="1320"/>
      <c r="AL31" s="1335"/>
      <c r="AM31" s="1340"/>
      <c r="AN31" s="1341"/>
      <c r="AO31" s="1342"/>
      <c r="AP31" s="1349"/>
      <c r="AQ31" s="1350"/>
      <c r="AR31" s="1350"/>
      <c r="AS31" s="1350"/>
      <c r="AT31" s="1351"/>
      <c r="AU31" s="1381"/>
      <c r="AV31" s="1382"/>
      <c r="AW31" s="216" t="s">
        <v>26</v>
      </c>
      <c r="AX31" s="1364"/>
      <c r="AY31" s="1365"/>
      <c r="AZ31" s="1365"/>
      <c r="BA31" s="1365"/>
      <c r="BB31" s="1366"/>
      <c r="BC31" s="1329"/>
      <c r="BD31" s="1332"/>
      <c r="BE31" s="1332"/>
      <c r="BF31" s="1332"/>
      <c r="BG31" s="1332"/>
      <c r="BH31" s="1332"/>
      <c r="BI31" s="1332"/>
      <c r="BJ31" s="1332"/>
      <c r="BK31" s="1371"/>
      <c r="BL31" s="1329"/>
      <c r="BM31" s="1332"/>
      <c r="BN31" s="1332"/>
      <c r="BO31" s="1332"/>
      <c r="BP31" s="1332"/>
      <c r="BQ31" s="1332"/>
      <c r="BR31" s="1332"/>
      <c r="BS31" s="1332"/>
      <c r="BT31" s="1371"/>
    </row>
    <row r="32" spans="1:73" ht="18.75" customHeight="1" x14ac:dyDescent="0.4">
      <c r="A32" s="1375"/>
      <c r="B32" s="1376"/>
      <c r="C32" s="1379"/>
      <c r="D32" s="1380"/>
      <c r="E32" s="1380"/>
      <c r="F32" s="1380"/>
      <c r="G32" s="1380"/>
      <c r="H32" s="1318"/>
      <c r="I32" s="1321"/>
      <c r="J32" s="1321"/>
      <c r="K32" s="1321"/>
      <c r="L32" s="1321"/>
      <c r="M32" s="1321"/>
      <c r="N32" s="1324"/>
      <c r="O32" s="1327"/>
      <c r="P32" s="1321"/>
      <c r="Q32" s="1321"/>
      <c r="R32" s="1321"/>
      <c r="S32" s="1321"/>
      <c r="T32" s="1321"/>
      <c r="U32" s="1324"/>
      <c r="V32" s="1327"/>
      <c r="W32" s="1321"/>
      <c r="X32" s="1321"/>
      <c r="Y32" s="1321"/>
      <c r="Z32" s="1321"/>
      <c r="AA32" s="1321"/>
      <c r="AB32" s="1324"/>
      <c r="AC32" s="1327"/>
      <c r="AD32" s="1321"/>
      <c r="AE32" s="1321"/>
      <c r="AF32" s="1321"/>
      <c r="AG32" s="1321"/>
      <c r="AH32" s="1321"/>
      <c r="AI32" s="1324"/>
      <c r="AJ32" s="1327"/>
      <c r="AK32" s="1321"/>
      <c r="AL32" s="1336"/>
      <c r="AM32" s="1343"/>
      <c r="AN32" s="1344"/>
      <c r="AO32" s="1345"/>
      <c r="AP32" s="1352"/>
      <c r="AQ32" s="1353"/>
      <c r="AR32" s="1353"/>
      <c r="AS32" s="1353"/>
      <c r="AT32" s="1354"/>
      <c r="AU32" s="1383"/>
      <c r="AV32" s="1384"/>
      <c r="AW32" s="217" t="s">
        <v>317</v>
      </c>
      <c r="AX32" s="1367"/>
      <c r="AY32" s="1368"/>
      <c r="AZ32" s="1368"/>
      <c r="BA32" s="1368"/>
      <c r="BB32" s="1369"/>
      <c r="BC32" s="1330"/>
      <c r="BD32" s="1333"/>
      <c r="BE32" s="1333"/>
      <c r="BF32" s="1333"/>
      <c r="BG32" s="1333"/>
      <c r="BH32" s="1333"/>
      <c r="BI32" s="1333"/>
      <c r="BJ32" s="1333"/>
      <c r="BK32" s="1372"/>
      <c r="BL32" s="1330"/>
      <c r="BM32" s="1333"/>
      <c r="BN32" s="1333"/>
      <c r="BO32" s="1333"/>
      <c r="BP32" s="1333"/>
      <c r="BQ32" s="1333"/>
      <c r="BR32" s="1333"/>
      <c r="BS32" s="1333"/>
      <c r="BT32" s="1372"/>
    </row>
    <row r="33" spans="1:72" ht="18.75" customHeight="1" x14ac:dyDescent="0.4">
      <c r="A33" s="1308" t="s">
        <v>173</v>
      </c>
      <c r="B33" s="1309"/>
      <c r="C33" s="1312"/>
      <c r="D33" s="1313"/>
      <c r="E33" s="1313"/>
      <c r="F33" s="1313"/>
      <c r="G33" s="1313"/>
      <c r="H33" s="1316"/>
      <c r="I33" s="1319"/>
      <c r="J33" s="1319"/>
      <c r="K33" s="1319"/>
      <c r="L33" s="1319"/>
      <c r="M33" s="1319"/>
      <c r="N33" s="1322"/>
      <c r="O33" s="1325"/>
      <c r="P33" s="1319"/>
      <c r="Q33" s="1319"/>
      <c r="R33" s="1319"/>
      <c r="S33" s="1319"/>
      <c r="T33" s="1319"/>
      <c r="U33" s="1322"/>
      <c r="V33" s="1325"/>
      <c r="W33" s="1319"/>
      <c r="X33" s="1319"/>
      <c r="Y33" s="1319"/>
      <c r="Z33" s="1319"/>
      <c r="AA33" s="1319"/>
      <c r="AB33" s="1322"/>
      <c r="AC33" s="1325"/>
      <c r="AD33" s="1319"/>
      <c r="AE33" s="1319"/>
      <c r="AF33" s="1319"/>
      <c r="AG33" s="1319"/>
      <c r="AH33" s="1319"/>
      <c r="AI33" s="1322"/>
      <c r="AJ33" s="1325"/>
      <c r="AK33" s="1319"/>
      <c r="AL33" s="1334"/>
      <c r="AM33" s="1337">
        <f>SUM(BL33:BT34)</f>
        <v>0</v>
      </c>
      <c r="AN33" s="1338"/>
      <c r="AO33" s="1339"/>
      <c r="AP33" s="1346"/>
      <c r="AQ33" s="1347"/>
      <c r="AR33" s="1347"/>
      <c r="AS33" s="1347"/>
      <c r="AT33" s="1348"/>
      <c r="AU33" s="1355" t="s">
        <v>316</v>
      </c>
      <c r="AV33" s="1356"/>
      <c r="AW33" s="1357"/>
      <c r="AX33" s="1361"/>
      <c r="AY33" s="1362"/>
      <c r="AZ33" s="1362"/>
      <c r="BA33" s="1362"/>
      <c r="BB33" s="1363"/>
      <c r="BC33" s="1328">
        <f t="shared" ref="BC33:BK33" si="13">COUNTIF($H33:$AL34,BC$6)</f>
        <v>0</v>
      </c>
      <c r="BD33" s="1331">
        <f t="shared" si="13"/>
        <v>0</v>
      </c>
      <c r="BE33" s="1331">
        <f t="shared" si="13"/>
        <v>0</v>
      </c>
      <c r="BF33" s="1331">
        <f t="shared" si="13"/>
        <v>0</v>
      </c>
      <c r="BG33" s="1331">
        <f t="shared" si="13"/>
        <v>0</v>
      </c>
      <c r="BH33" s="1331">
        <f t="shared" si="13"/>
        <v>0</v>
      </c>
      <c r="BI33" s="1331">
        <f t="shared" si="13"/>
        <v>0</v>
      </c>
      <c r="BJ33" s="1331">
        <f t="shared" si="13"/>
        <v>0</v>
      </c>
      <c r="BK33" s="1370">
        <f t="shared" si="13"/>
        <v>0</v>
      </c>
      <c r="BL33" s="1328">
        <f t="shared" ref="BL33:BT33" si="14">BC33*BC$42*24</f>
        <v>0</v>
      </c>
      <c r="BM33" s="1331">
        <f t="shared" si="14"/>
        <v>0</v>
      </c>
      <c r="BN33" s="1331">
        <f t="shared" si="14"/>
        <v>0</v>
      </c>
      <c r="BO33" s="1331">
        <f t="shared" si="14"/>
        <v>0</v>
      </c>
      <c r="BP33" s="1331">
        <f t="shared" si="14"/>
        <v>0</v>
      </c>
      <c r="BQ33" s="1331">
        <f t="shared" si="14"/>
        <v>0</v>
      </c>
      <c r="BR33" s="1331">
        <f t="shared" si="14"/>
        <v>0</v>
      </c>
      <c r="BS33" s="1331">
        <f t="shared" si="14"/>
        <v>0</v>
      </c>
      <c r="BT33" s="1370">
        <f t="shared" si="14"/>
        <v>0</v>
      </c>
    </row>
    <row r="34" spans="1:72" ht="18.75" customHeight="1" x14ac:dyDescent="0.4">
      <c r="A34" s="1310"/>
      <c r="B34" s="1311"/>
      <c r="C34" s="1314"/>
      <c r="D34" s="1315"/>
      <c r="E34" s="1315"/>
      <c r="F34" s="1315"/>
      <c r="G34" s="1315"/>
      <c r="H34" s="1317"/>
      <c r="I34" s="1320"/>
      <c r="J34" s="1320"/>
      <c r="K34" s="1320"/>
      <c r="L34" s="1320"/>
      <c r="M34" s="1320"/>
      <c r="N34" s="1323"/>
      <c r="O34" s="1326"/>
      <c r="P34" s="1320"/>
      <c r="Q34" s="1320"/>
      <c r="R34" s="1320"/>
      <c r="S34" s="1320"/>
      <c r="T34" s="1320"/>
      <c r="U34" s="1323"/>
      <c r="V34" s="1326"/>
      <c r="W34" s="1320"/>
      <c r="X34" s="1320"/>
      <c r="Y34" s="1320"/>
      <c r="Z34" s="1320"/>
      <c r="AA34" s="1320"/>
      <c r="AB34" s="1323"/>
      <c r="AC34" s="1326"/>
      <c r="AD34" s="1320"/>
      <c r="AE34" s="1320"/>
      <c r="AF34" s="1320"/>
      <c r="AG34" s="1320"/>
      <c r="AH34" s="1320"/>
      <c r="AI34" s="1323"/>
      <c r="AJ34" s="1326"/>
      <c r="AK34" s="1320"/>
      <c r="AL34" s="1335"/>
      <c r="AM34" s="1340"/>
      <c r="AN34" s="1341"/>
      <c r="AO34" s="1342"/>
      <c r="AP34" s="1349"/>
      <c r="AQ34" s="1350"/>
      <c r="AR34" s="1350"/>
      <c r="AS34" s="1350"/>
      <c r="AT34" s="1351"/>
      <c r="AU34" s="1358"/>
      <c r="AV34" s="1359"/>
      <c r="AW34" s="1360"/>
      <c r="AX34" s="1364"/>
      <c r="AY34" s="1365"/>
      <c r="AZ34" s="1365"/>
      <c r="BA34" s="1365"/>
      <c r="BB34" s="1366"/>
      <c r="BC34" s="1329"/>
      <c r="BD34" s="1332"/>
      <c r="BE34" s="1332"/>
      <c r="BF34" s="1332"/>
      <c r="BG34" s="1332"/>
      <c r="BH34" s="1332"/>
      <c r="BI34" s="1332"/>
      <c r="BJ34" s="1332"/>
      <c r="BK34" s="1371"/>
      <c r="BL34" s="1329"/>
      <c r="BM34" s="1332"/>
      <c r="BN34" s="1332"/>
      <c r="BO34" s="1332"/>
      <c r="BP34" s="1332"/>
      <c r="BQ34" s="1332"/>
      <c r="BR34" s="1332"/>
      <c r="BS34" s="1332"/>
      <c r="BT34" s="1371"/>
    </row>
    <row r="35" spans="1:72" ht="18.75" customHeight="1" x14ac:dyDescent="0.4">
      <c r="A35" s="1373" t="s">
        <v>184</v>
      </c>
      <c r="B35" s="1374"/>
      <c r="C35" s="1377"/>
      <c r="D35" s="1378"/>
      <c r="E35" s="1378"/>
      <c r="F35" s="1378"/>
      <c r="G35" s="1378"/>
      <c r="H35" s="1317"/>
      <c r="I35" s="1320"/>
      <c r="J35" s="1320"/>
      <c r="K35" s="1320"/>
      <c r="L35" s="1320"/>
      <c r="M35" s="1320"/>
      <c r="N35" s="1323"/>
      <c r="O35" s="1326"/>
      <c r="P35" s="1320"/>
      <c r="Q35" s="1320"/>
      <c r="R35" s="1320"/>
      <c r="S35" s="1320"/>
      <c r="T35" s="1320"/>
      <c r="U35" s="1323"/>
      <c r="V35" s="1326"/>
      <c r="W35" s="1320"/>
      <c r="X35" s="1320"/>
      <c r="Y35" s="1320"/>
      <c r="Z35" s="1320"/>
      <c r="AA35" s="1320"/>
      <c r="AB35" s="1323"/>
      <c r="AC35" s="1326"/>
      <c r="AD35" s="1320"/>
      <c r="AE35" s="1320"/>
      <c r="AF35" s="1320"/>
      <c r="AG35" s="1320"/>
      <c r="AH35" s="1320"/>
      <c r="AI35" s="1323"/>
      <c r="AJ35" s="1326"/>
      <c r="AK35" s="1320"/>
      <c r="AL35" s="1335"/>
      <c r="AM35" s="1340"/>
      <c r="AN35" s="1341"/>
      <c r="AO35" s="1342"/>
      <c r="AP35" s="1349"/>
      <c r="AQ35" s="1350"/>
      <c r="AR35" s="1350"/>
      <c r="AS35" s="1350"/>
      <c r="AT35" s="1351"/>
      <c r="AU35" s="1381"/>
      <c r="AV35" s="1382"/>
      <c r="AW35" s="216" t="s">
        <v>26</v>
      </c>
      <c r="AX35" s="1364"/>
      <c r="AY35" s="1365"/>
      <c r="AZ35" s="1365"/>
      <c r="BA35" s="1365"/>
      <c r="BB35" s="1366"/>
      <c r="BC35" s="1329"/>
      <c r="BD35" s="1332"/>
      <c r="BE35" s="1332"/>
      <c r="BF35" s="1332"/>
      <c r="BG35" s="1332"/>
      <c r="BH35" s="1332"/>
      <c r="BI35" s="1332"/>
      <c r="BJ35" s="1332"/>
      <c r="BK35" s="1371"/>
      <c r="BL35" s="1329"/>
      <c r="BM35" s="1332"/>
      <c r="BN35" s="1332"/>
      <c r="BO35" s="1332"/>
      <c r="BP35" s="1332"/>
      <c r="BQ35" s="1332"/>
      <c r="BR35" s="1332"/>
      <c r="BS35" s="1332"/>
      <c r="BT35" s="1371"/>
    </row>
    <row r="36" spans="1:72" ht="18.75" customHeight="1" x14ac:dyDescent="0.4">
      <c r="A36" s="1375"/>
      <c r="B36" s="1376"/>
      <c r="C36" s="1379"/>
      <c r="D36" s="1380"/>
      <c r="E36" s="1380"/>
      <c r="F36" s="1380"/>
      <c r="G36" s="1380"/>
      <c r="H36" s="1318"/>
      <c r="I36" s="1321"/>
      <c r="J36" s="1321"/>
      <c r="K36" s="1321"/>
      <c r="L36" s="1321"/>
      <c r="M36" s="1321"/>
      <c r="N36" s="1324"/>
      <c r="O36" s="1327"/>
      <c r="P36" s="1321"/>
      <c r="Q36" s="1321"/>
      <c r="R36" s="1321"/>
      <c r="S36" s="1321"/>
      <c r="T36" s="1321"/>
      <c r="U36" s="1324"/>
      <c r="V36" s="1327"/>
      <c r="W36" s="1321"/>
      <c r="X36" s="1321"/>
      <c r="Y36" s="1321"/>
      <c r="Z36" s="1321"/>
      <c r="AA36" s="1321"/>
      <c r="AB36" s="1324"/>
      <c r="AC36" s="1327"/>
      <c r="AD36" s="1321"/>
      <c r="AE36" s="1321"/>
      <c r="AF36" s="1321"/>
      <c r="AG36" s="1321"/>
      <c r="AH36" s="1321"/>
      <c r="AI36" s="1324"/>
      <c r="AJ36" s="1327"/>
      <c r="AK36" s="1321"/>
      <c r="AL36" s="1336"/>
      <c r="AM36" s="1343"/>
      <c r="AN36" s="1344"/>
      <c r="AO36" s="1345"/>
      <c r="AP36" s="1352"/>
      <c r="AQ36" s="1353"/>
      <c r="AR36" s="1353"/>
      <c r="AS36" s="1353"/>
      <c r="AT36" s="1354"/>
      <c r="AU36" s="1383"/>
      <c r="AV36" s="1384"/>
      <c r="AW36" s="217" t="s">
        <v>317</v>
      </c>
      <c r="AX36" s="1367"/>
      <c r="AY36" s="1368"/>
      <c r="AZ36" s="1368"/>
      <c r="BA36" s="1368"/>
      <c r="BB36" s="1369"/>
      <c r="BC36" s="1330"/>
      <c r="BD36" s="1333"/>
      <c r="BE36" s="1333"/>
      <c r="BF36" s="1333"/>
      <c r="BG36" s="1333"/>
      <c r="BH36" s="1333"/>
      <c r="BI36" s="1333"/>
      <c r="BJ36" s="1333"/>
      <c r="BK36" s="1372"/>
      <c r="BL36" s="1330"/>
      <c r="BM36" s="1333"/>
      <c r="BN36" s="1333"/>
      <c r="BO36" s="1333"/>
      <c r="BP36" s="1333"/>
      <c r="BQ36" s="1333"/>
      <c r="BR36" s="1333"/>
      <c r="BS36" s="1333"/>
      <c r="BT36" s="1372"/>
    </row>
    <row r="37" spans="1:72" ht="18.75" customHeight="1" x14ac:dyDescent="0.4">
      <c r="A37" s="1308" t="s">
        <v>173</v>
      </c>
      <c r="B37" s="1309"/>
      <c r="C37" s="1312"/>
      <c r="D37" s="1313"/>
      <c r="E37" s="1313"/>
      <c r="F37" s="1313"/>
      <c r="G37" s="1313"/>
      <c r="H37" s="1316"/>
      <c r="I37" s="1319"/>
      <c r="J37" s="1319"/>
      <c r="K37" s="1319"/>
      <c r="L37" s="1319"/>
      <c r="M37" s="1319"/>
      <c r="N37" s="1322"/>
      <c r="O37" s="1325"/>
      <c r="P37" s="1319"/>
      <c r="Q37" s="1319"/>
      <c r="R37" s="1319"/>
      <c r="S37" s="1319"/>
      <c r="T37" s="1319"/>
      <c r="U37" s="1322"/>
      <c r="V37" s="1325"/>
      <c r="W37" s="1319"/>
      <c r="X37" s="1319"/>
      <c r="Y37" s="1319"/>
      <c r="Z37" s="1319"/>
      <c r="AA37" s="1319"/>
      <c r="AB37" s="1322"/>
      <c r="AC37" s="1325"/>
      <c r="AD37" s="1319"/>
      <c r="AE37" s="1319"/>
      <c r="AF37" s="1319"/>
      <c r="AG37" s="1319"/>
      <c r="AH37" s="1319"/>
      <c r="AI37" s="1322"/>
      <c r="AJ37" s="1325"/>
      <c r="AK37" s="1319"/>
      <c r="AL37" s="1334"/>
      <c r="AM37" s="1337">
        <f>SUM(BL37:BT38)</f>
        <v>0</v>
      </c>
      <c r="AN37" s="1338"/>
      <c r="AO37" s="1339"/>
      <c r="AP37" s="1346"/>
      <c r="AQ37" s="1347"/>
      <c r="AR37" s="1347"/>
      <c r="AS37" s="1347"/>
      <c r="AT37" s="1348"/>
      <c r="AU37" s="1355" t="s">
        <v>316</v>
      </c>
      <c r="AV37" s="1356"/>
      <c r="AW37" s="1357"/>
      <c r="AX37" s="1361"/>
      <c r="AY37" s="1362"/>
      <c r="AZ37" s="1362"/>
      <c r="BA37" s="1362"/>
      <c r="BB37" s="1363"/>
      <c r="BC37" s="1328">
        <f t="shared" ref="BC37:BK37" si="15">COUNTIF($H37:$AL38,BC$6)</f>
        <v>0</v>
      </c>
      <c r="BD37" s="1331">
        <f t="shared" si="15"/>
        <v>0</v>
      </c>
      <c r="BE37" s="1331">
        <f t="shared" si="15"/>
        <v>0</v>
      </c>
      <c r="BF37" s="1331">
        <f t="shared" si="15"/>
        <v>0</v>
      </c>
      <c r="BG37" s="1331">
        <f t="shared" si="15"/>
        <v>0</v>
      </c>
      <c r="BH37" s="1331">
        <f t="shared" si="15"/>
        <v>0</v>
      </c>
      <c r="BI37" s="1331">
        <f t="shared" si="15"/>
        <v>0</v>
      </c>
      <c r="BJ37" s="1331">
        <f t="shared" si="15"/>
        <v>0</v>
      </c>
      <c r="BK37" s="1370">
        <f t="shared" si="15"/>
        <v>0</v>
      </c>
      <c r="BL37" s="1328">
        <f t="shared" ref="BL37:BT37" si="16">BC37*BC$42*24</f>
        <v>0</v>
      </c>
      <c r="BM37" s="1331">
        <f t="shared" si="16"/>
        <v>0</v>
      </c>
      <c r="BN37" s="1331">
        <f t="shared" si="16"/>
        <v>0</v>
      </c>
      <c r="BO37" s="1331">
        <f t="shared" si="16"/>
        <v>0</v>
      </c>
      <c r="BP37" s="1331">
        <f t="shared" si="16"/>
        <v>0</v>
      </c>
      <c r="BQ37" s="1331">
        <f t="shared" si="16"/>
        <v>0</v>
      </c>
      <c r="BR37" s="1331">
        <f t="shared" si="16"/>
        <v>0</v>
      </c>
      <c r="BS37" s="1331">
        <f t="shared" si="16"/>
        <v>0</v>
      </c>
      <c r="BT37" s="1370">
        <f t="shared" si="16"/>
        <v>0</v>
      </c>
    </row>
    <row r="38" spans="1:72" ht="18.75" customHeight="1" x14ac:dyDescent="0.4">
      <c r="A38" s="1310"/>
      <c r="B38" s="1311"/>
      <c r="C38" s="1314"/>
      <c r="D38" s="1315"/>
      <c r="E38" s="1315"/>
      <c r="F38" s="1315"/>
      <c r="G38" s="1315"/>
      <c r="H38" s="1317"/>
      <c r="I38" s="1320"/>
      <c r="J38" s="1320"/>
      <c r="K38" s="1320"/>
      <c r="L38" s="1320"/>
      <c r="M38" s="1320"/>
      <c r="N38" s="1323"/>
      <c r="O38" s="1326"/>
      <c r="P38" s="1320"/>
      <c r="Q38" s="1320"/>
      <c r="R38" s="1320"/>
      <c r="S38" s="1320"/>
      <c r="T38" s="1320"/>
      <c r="U38" s="1323"/>
      <c r="V38" s="1326"/>
      <c r="W38" s="1320"/>
      <c r="X38" s="1320"/>
      <c r="Y38" s="1320"/>
      <c r="Z38" s="1320"/>
      <c r="AA38" s="1320"/>
      <c r="AB38" s="1323"/>
      <c r="AC38" s="1326"/>
      <c r="AD38" s="1320"/>
      <c r="AE38" s="1320"/>
      <c r="AF38" s="1320"/>
      <c r="AG38" s="1320"/>
      <c r="AH38" s="1320"/>
      <c r="AI38" s="1323"/>
      <c r="AJ38" s="1326"/>
      <c r="AK38" s="1320"/>
      <c r="AL38" s="1335"/>
      <c r="AM38" s="1340"/>
      <c r="AN38" s="1341"/>
      <c r="AO38" s="1342"/>
      <c r="AP38" s="1349"/>
      <c r="AQ38" s="1350"/>
      <c r="AR38" s="1350"/>
      <c r="AS38" s="1350"/>
      <c r="AT38" s="1351"/>
      <c r="AU38" s="1358"/>
      <c r="AV38" s="1359"/>
      <c r="AW38" s="1360"/>
      <c r="AX38" s="1364"/>
      <c r="AY38" s="1365"/>
      <c r="AZ38" s="1365"/>
      <c r="BA38" s="1365"/>
      <c r="BB38" s="1366"/>
      <c r="BC38" s="1329"/>
      <c r="BD38" s="1332"/>
      <c r="BE38" s="1332"/>
      <c r="BF38" s="1332"/>
      <c r="BG38" s="1332"/>
      <c r="BH38" s="1332"/>
      <c r="BI38" s="1332"/>
      <c r="BJ38" s="1332"/>
      <c r="BK38" s="1371"/>
      <c r="BL38" s="1329"/>
      <c r="BM38" s="1332"/>
      <c r="BN38" s="1332"/>
      <c r="BO38" s="1332"/>
      <c r="BP38" s="1332"/>
      <c r="BQ38" s="1332"/>
      <c r="BR38" s="1332"/>
      <c r="BS38" s="1332"/>
      <c r="BT38" s="1371"/>
    </row>
    <row r="39" spans="1:72" ht="18.75" customHeight="1" x14ac:dyDescent="0.15">
      <c r="A39" s="1373" t="s">
        <v>184</v>
      </c>
      <c r="B39" s="1374"/>
      <c r="C39" s="1377"/>
      <c r="D39" s="1378"/>
      <c r="E39" s="1378"/>
      <c r="F39" s="1378"/>
      <c r="G39" s="1378"/>
      <c r="H39" s="1317"/>
      <c r="I39" s="1320"/>
      <c r="J39" s="1320"/>
      <c r="K39" s="1320"/>
      <c r="L39" s="1320"/>
      <c r="M39" s="1320"/>
      <c r="N39" s="1323"/>
      <c r="O39" s="1326"/>
      <c r="P39" s="1320"/>
      <c r="Q39" s="1320"/>
      <c r="R39" s="1320"/>
      <c r="S39" s="1320"/>
      <c r="T39" s="1320"/>
      <c r="U39" s="1323"/>
      <c r="V39" s="1326"/>
      <c r="W39" s="1320"/>
      <c r="X39" s="1320"/>
      <c r="Y39" s="1320"/>
      <c r="Z39" s="1320"/>
      <c r="AA39" s="1320"/>
      <c r="AB39" s="1323"/>
      <c r="AC39" s="1326"/>
      <c r="AD39" s="1320"/>
      <c r="AE39" s="1320"/>
      <c r="AF39" s="1320"/>
      <c r="AG39" s="1320"/>
      <c r="AH39" s="1320"/>
      <c r="AI39" s="1323"/>
      <c r="AJ39" s="1326"/>
      <c r="AK39" s="1320"/>
      <c r="AL39" s="1335"/>
      <c r="AM39" s="1340"/>
      <c r="AN39" s="1341"/>
      <c r="AO39" s="1342"/>
      <c r="AP39" s="1349"/>
      <c r="AQ39" s="1350"/>
      <c r="AR39" s="1350"/>
      <c r="AS39" s="1350"/>
      <c r="AT39" s="1351"/>
      <c r="AU39" s="1390"/>
      <c r="AV39" s="1391"/>
      <c r="AW39" s="216" t="s">
        <v>26</v>
      </c>
      <c r="AX39" s="1364"/>
      <c r="AY39" s="1365"/>
      <c r="AZ39" s="1365"/>
      <c r="BA39" s="1365"/>
      <c r="BB39" s="1366"/>
      <c r="BC39" s="1329"/>
      <c r="BD39" s="1332"/>
      <c r="BE39" s="1332"/>
      <c r="BF39" s="1332"/>
      <c r="BG39" s="1332"/>
      <c r="BH39" s="1332"/>
      <c r="BI39" s="1332"/>
      <c r="BJ39" s="1332"/>
      <c r="BK39" s="1371"/>
      <c r="BL39" s="1329"/>
      <c r="BM39" s="1332"/>
      <c r="BN39" s="1332"/>
      <c r="BO39" s="1332"/>
      <c r="BP39" s="1332"/>
      <c r="BQ39" s="1332"/>
      <c r="BR39" s="1332"/>
      <c r="BS39" s="1332"/>
      <c r="BT39" s="1371"/>
    </row>
    <row r="40" spans="1:72" ht="18.75" customHeight="1" x14ac:dyDescent="0.15">
      <c r="A40" s="1375"/>
      <c r="B40" s="1376"/>
      <c r="C40" s="1379"/>
      <c r="D40" s="1380"/>
      <c r="E40" s="1380"/>
      <c r="F40" s="1380"/>
      <c r="G40" s="1380"/>
      <c r="H40" s="1318"/>
      <c r="I40" s="1321"/>
      <c r="J40" s="1321"/>
      <c r="K40" s="1321"/>
      <c r="L40" s="1321"/>
      <c r="M40" s="1321"/>
      <c r="N40" s="1324"/>
      <c r="O40" s="1327"/>
      <c r="P40" s="1321"/>
      <c r="Q40" s="1321"/>
      <c r="R40" s="1321"/>
      <c r="S40" s="1321"/>
      <c r="T40" s="1321"/>
      <c r="U40" s="1324"/>
      <c r="V40" s="1327"/>
      <c r="W40" s="1321"/>
      <c r="X40" s="1321"/>
      <c r="Y40" s="1321"/>
      <c r="Z40" s="1321"/>
      <c r="AA40" s="1321"/>
      <c r="AB40" s="1324"/>
      <c r="AC40" s="1327"/>
      <c r="AD40" s="1321"/>
      <c r="AE40" s="1321"/>
      <c r="AF40" s="1321"/>
      <c r="AG40" s="1321"/>
      <c r="AH40" s="1321"/>
      <c r="AI40" s="1324"/>
      <c r="AJ40" s="1327"/>
      <c r="AK40" s="1321"/>
      <c r="AL40" s="1336"/>
      <c r="AM40" s="1343"/>
      <c r="AN40" s="1344"/>
      <c r="AO40" s="1345"/>
      <c r="AP40" s="1352"/>
      <c r="AQ40" s="1353"/>
      <c r="AR40" s="1353"/>
      <c r="AS40" s="1353"/>
      <c r="AT40" s="1354"/>
      <c r="AU40" s="1392"/>
      <c r="AV40" s="1393"/>
      <c r="AW40" s="217" t="s">
        <v>317</v>
      </c>
      <c r="AX40" s="1367"/>
      <c r="AY40" s="1368"/>
      <c r="AZ40" s="1368"/>
      <c r="BA40" s="1368"/>
      <c r="BB40" s="1369"/>
      <c r="BC40" s="1330"/>
      <c r="BD40" s="1333"/>
      <c r="BE40" s="1333"/>
      <c r="BF40" s="1333"/>
      <c r="BG40" s="1333"/>
      <c r="BH40" s="1333"/>
      <c r="BI40" s="1333"/>
      <c r="BJ40" s="1333"/>
      <c r="BK40" s="1372"/>
      <c r="BL40" s="1330"/>
      <c r="BM40" s="1333"/>
      <c r="BN40" s="1333"/>
      <c r="BO40" s="1333"/>
      <c r="BP40" s="1333"/>
      <c r="BQ40" s="1333"/>
      <c r="BR40" s="1333"/>
      <c r="BS40" s="1333"/>
      <c r="BT40" s="1372"/>
    </row>
    <row r="41" spans="1:72" ht="18.75" customHeight="1" thickBot="1" x14ac:dyDescent="0.45">
      <c r="A41" s="1394" t="s">
        <v>318</v>
      </c>
      <c r="B41" s="1395"/>
      <c r="C41" s="1395"/>
      <c r="D41" s="1395"/>
      <c r="E41" s="1395"/>
      <c r="F41" s="1395"/>
      <c r="G41" s="1395"/>
      <c r="H41" s="218">
        <v>1</v>
      </c>
      <c r="I41" s="219">
        <v>2</v>
      </c>
      <c r="J41" s="219">
        <v>3</v>
      </c>
      <c r="K41" s="219">
        <v>4</v>
      </c>
      <c r="L41" s="219">
        <v>5</v>
      </c>
      <c r="M41" s="219">
        <v>6</v>
      </c>
      <c r="N41" s="220">
        <v>7</v>
      </c>
      <c r="O41" s="221">
        <v>8</v>
      </c>
      <c r="P41" s="219">
        <v>9</v>
      </c>
      <c r="Q41" s="219">
        <v>10</v>
      </c>
      <c r="R41" s="219">
        <v>11</v>
      </c>
      <c r="S41" s="219">
        <v>12</v>
      </c>
      <c r="T41" s="219">
        <v>13</v>
      </c>
      <c r="U41" s="222">
        <v>14</v>
      </c>
      <c r="V41" s="223">
        <v>15</v>
      </c>
      <c r="W41" s="219">
        <v>16</v>
      </c>
      <c r="X41" s="219">
        <v>17</v>
      </c>
      <c r="Y41" s="219">
        <v>18</v>
      </c>
      <c r="Z41" s="219">
        <v>19</v>
      </c>
      <c r="AA41" s="224">
        <v>20</v>
      </c>
      <c r="AB41" s="225">
        <v>21</v>
      </c>
      <c r="AC41" s="226">
        <v>22</v>
      </c>
      <c r="AD41" s="224">
        <v>23</v>
      </c>
      <c r="AE41" s="224">
        <v>24</v>
      </c>
      <c r="AF41" s="224">
        <v>25</v>
      </c>
      <c r="AG41" s="224">
        <v>26</v>
      </c>
      <c r="AH41" s="224">
        <v>27</v>
      </c>
      <c r="AI41" s="227">
        <v>28</v>
      </c>
      <c r="AJ41" s="228">
        <v>29</v>
      </c>
      <c r="AK41" s="224">
        <v>30</v>
      </c>
      <c r="AL41" s="229">
        <v>31</v>
      </c>
      <c r="AM41" s="1396" t="s">
        <v>200</v>
      </c>
      <c r="AN41" s="1397"/>
      <c r="AO41" s="1398"/>
      <c r="AP41" s="1396" t="s">
        <v>279</v>
      </c>
      <c r="AQ41" s="1396"/>
      <c r="AR41" s="1396"/>
      <c r="AS41" s="1399"/>
      <c r="AT41" s="1399"/>
      <c r="AU41" s="1399" t="s">
        <v>319</v>
      </c>
      <c r="AV41" s="1399"/>
      <c r="AW41" s="1399"/>
      <c r="AX41" s="1400" t="s">
        <v>193</v>
      </c>
      <c r="AY41" s="1400"/>
      <c r="AZ41" s="1400"/>
      <c r="BA41" s="1400"/>
      <c r="BB41" s="1400"/>
      <c r="BC41" s="1394" t="s">
        <v>282</v>
      </c>
      <c r="BD41" s="1395"/>
      <c r="BE41" s="1395"/>
      <c r="BF41" s="1395"/>
      <c r="BG41" s="1395"/>
      <c r="BH41" s="1395"/>
      <c r="BI41" s="1395"/>
      <c r="BJ41" s="1395"/>
      <c r="BK41" s="1401"/>
      <c r="BL41" s="1394" t="s">
        <v>320</v>
      </c>
      <c r="BM41" s="1395"/>
      <c r="BN41" s="1395"/>
      <c r="BO41" s="1395"/>
      <c r="BP41" s="1395"/>
      <c r="BQ41" s="1395"/>
      <c r="BR41" s="1395"/>
      <c r="BS41" s="1395"/>
      <c r="BT41" s="1401"/>
    </row>
    <row r="42" spans="1:72" ht="18.75" customHeight="1" thickTop="1" x14ac:dyDescent="0.4">
      <c r="A42" s="200" t="s">
        <v>97</v>
      </c>
      <c r="B42" s="197" t="s">
        <v>321</v>
      </c>
      <c r="C42" s="197"/>
      <c r="AA42" s="1402" t="s">
        <v>322</v>
      </c>
      <c r="AB42" s="1403"/>
      <c r="AC42" s="1403"/>
      <c r="AD42" s="1404"/>
      <c r="AE42" s="1411" t="s">
        <v>323</v>
      </c>
      <c r="AF42" s="1413" t="s">
        <v>324</v>
      </c>
      <c r="AG42" s="1415"/>
      <c r="AH42" s="1415"/>
      <c r="AI42" s="1415" t="s">
        <v>325</v>
      </c>
      <c r="AJ42" s="1417"/>
      <c r="AK42" s="1417"/>
      <c r="AL42" s="1419" t="s">
        <v>326</v>
      </c>
      <c r="AM42" s="1421" t="s">
        <v>327</v>
      </c>
      <c r="AN42" s="1423" t="s">
        <v>324</v>
      </c>
      <c r="AO42" s="1415"/>
      <c r="AP42" s="1415"/>
      <c r="AQ42" s="1415" t="s">
        <v>325</v>
      </c>
      <c r="AR42" s="1417"/>
      <c r="AS42" s="1417"/>
      <c r="AT42" s="1419" t="s">
        <v>326</v>
      </c>
      <c r="AU42" s="1421" t="s">
        <v>328</v>
      </c>
      <c r="AV42" s="1423" t="s">
        <v>324</v>
      </c>
      <c r="AW42" s="1415"/>
      <c r="AX42" s="1415"/>
      <c r="AY42" s="1415" t="s">
        <v>325</v>
      </c>
      <c r="AZ42" s="1417"/>
      <c r="BA42" s="1417"/>
      <c r="BB42" s="1425" t="s">
        <v>326</v>
      </c>
      <c r="BC42" s="199">
        <f>IF($AJ$42&gt;$AG$42,$AJ$42-$AG$42,$AJ$42+1-$AG$42)</f>
        <v>1</v>
      </c>
      <c r="BD42" s="199">
        <f>IF($AJ$44&gt;$AG$44,$AJ$44-$AG$44,$AJ$44+1-$AG$44)</f>
        <v>1</v>
      </c>
      <c r="BE42" s="199">
        <f>IF($AJ$46&gt;$AG$46,$AJ$46-$AG$46,$AJ$46+1-$AG$46)</f>
        <v>1</v>
      </c>
      <c r="BF42" s="199">
        <f>IF($AR$42&gt;$AO$42,$AR$42-$AO$42,$AR$42+1-$AO$42)</f>
        <v>1</v>
      </c>
      <c r="BG42" s="199">
        <f>IF($AR$44&gt;$AO$44,$AR$44-$AO$44,$AR$44+1-$AO$44)</f>
        <v>1</v>
      </c>
      <c r="BH42" s="199">
        <f>IF($AR$46&gt;$AO$46,$AR$46-$AO$46,$AR$46+1-$AO$46)</f>
        <v>1</v>
      </c>
      <c r="BI42" s="199">
        <f>IF($AZ$42&gt;$AW$42,$AZ$42-$AW$42,$AZ$42+1-$AW$42)</f>
        <v>1</v>
      </c>
      <c r="BJ42" s="199">
        <f>IF($AZ$44&gt;$AW$44,$AZ$44-$AW$44,$AZ$44+1-$AW$44)</f>
        <v>1</v>
      </c>
      <c r="BK42" s="199">
        <f>IF($AZ$46&gt;$AW$46,$AZ$46-$AW$46,$AZ$46+1-$AW$46)</f>
        <v>1</v>
      </c>
    </row>
    <row r="43" spans="1:72" ht="18.75" customHeight="1" x14ac:dyDescent="0.4">
      <c r="A43" s="197"/>
      <c r="B43" s="197" t="s">
        <v>337</v>
      </c>
      <c r="C43" s="230"/>
      <c r="D43" s="231"/>
      <c r="E43" s="231"/>
      <c r="F43" s="231"/>
      <c r="G43" s="231"/>
      <c r="H43" s="231"/>
      <c r="I43" s="231"/>
      <c r="J43" s="231"/>
      <c r="K43" s="231"/>
      <c r="L43" s="231"/>
      <c r="M43" s="231"/>
      <c r="N43" s="231"/>
      <c r="O43" s="231"/>
      <c r="P43" s="231"/>
      <c r="Q43" s="231"/>
      <c r="R43" s="231"/>
      <c r="S43" s="231"/>
      <c r="T43" s="232"/>
      <c r="U43" s="232"/>
      <c r="V43" s="232"/>
      <c r="W43" s="232"/>
      <c r="X43" s="232"/>
      <c r="Y43" s="233"/>
      <c r="Z43" s="233"/>
      <c r="AA43" s="1405"/>
      <c r="AB43" s="1406"/>
      <c r="AC43" s="1406"/>
      <c r="AD43" s="1407"/>
      <c r="AE43" s="1412"/>
      <c r="AF43" s="1414"/>
      <c r="AG43" s="1416"/>
      <c r="AH43" s="1416"/>
      <c r="AI43" s="1416"/>
      <c r="AJ43" s="1418"/>
      <c r="AK43" s="1418"/>
      <c r="AL43" s="1420"/>
      <c r="AM43" s="1422"/>
      <c r="AN43" s="1424"/>
      <c r="AO43" s="1416"/>
      <c r="AP43" s="1416"/>
      <c r="AQ43" s="1416"/>
      <c r="AR43" s="1418"/>
      <c r="AS43" s="1418"/>
      <c r="AT43" s="1420"/>
      <c r="AU43" s="1422"/>
      <c r="AV43" s="1424"/>
      <c r="AW43" s="1416"/>
      <c r="AX43" s="1416"/>
      <c r="AY43" s="1416"/>
      <c r="AZ43" s="1418"/>
      <c r="BA43" s="1418"/>
      <c r="BB43" s="1426"/>
    </row>
    <row r="44" spans="1:72" ht="18.75" customHeight="1" x14ac:dyDescent="0.4">
      <c r="A44" s="230"/>
      <c r="B44" s="197" t="s">
        <v>329</v>
      </c>
      <c r="C44" s="230"/>
      <c r="D44" s="231"/>
      <c r="E44" s="231"/>
      <c r="F44" s="231"/>
      <c r="G44" s="231"/>
      <c r="H44" s="231"/>
      <c r="I44" s="231"/>
      <c r="J44" s="231"/>
      <c r="K44" s="231"/>
      <c r="L44" s="231"/>
      <c r="M44" s="231"/>
      <c r="N44" s="231"/>
      <c r="O44" s="231"/>
      <c r="P44" s="231"/>
      <c r="Q44" s="231"/>
      <c r="R44" s="231"/>
      <c r="S44" s="231"/>
      <c r="T44" s="232"/>
      <c r="U44" s="232"/>
      <c r="V44" s="232"/>
      <c r="W44" s="232"/>
      <c r="X44" s="232"/>
      <c r="Y44" s="198"/>
      <c r="Z44" s="198"/>
      <c r="AA44" s="1405"/>
      <c r="AB44" s="1406"/>
      <c r="AC44" s="1406"/>
      <c r="AD44" s="1407"/>
      <c r="AE44" s="1427" t="s">
        <v>330</v>
      </c>
      <c r="AF44" s="1428" t="s">
        <v>324</v>
      </c>
      <c r="AG44" s="1430"/>
      <c r="AH44" s="1430"/>
      <c r="AI44" s="1430" t="s">
        <v>325</v>
      </c>
      <c r="AJ44" s="1431"/>
      <c r="AK44" s="1431"/>
      <c r="AL44" s="1438" t="s">
        <v>326</v>
      </c>
      <c r="AM44" s="1442" t="s">
        <v>331</v>
      </c>
      <c r="AN44" s="1430" t="s">
        <v>324</v>
      </c>
      <c r="AO44" s="1430"/>
      <c r="AP44" s="1430"/>
      <c r="AQ44" s="1430" t="s">
        <v>325</v>
      </c>
      <c r="AR44" s="1431"/>
      <c r="AS44" s="1431"/>
      <c r="AT44" s="1438" t="s">
        <v>326</v>
      </c>
      <c r="AU44" s="1442" t="s">
        <v>332</v>
      </c>
      <c r="AV44" s="1430" t="s">
        <v>324</v>
      </c>
      <c r="AW44" s="1430"/>
      <c r="AX44" s="1430"/>
      <c r="AY44" s="1430" t="s">
        <v>325</v>
      </c>
      <c r="AZ44" s="1431"/>
      <c r="BA44" s="1431"/>
      <c r="BB44" s="1432" t="s">
        <v>326</v>
      </c>
    </row>
    <row r="45" spans="1:72" ht="18.75" customHeight="1" x14ac:dyDescent="0.4">
      <c r="A45" s="234"/>
      <c r="B45" s="197" t="s">
        <v>333</v>
      </c>
      <c r="C45" s="197"/>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405"/>
      <c r="AB45" s="1406"/>
      <c r="AC45" s="1406"/>
      <c r="AD45" s="1407"/>
      <c r="AE45" s="1412"/>
      <c r="AF45" s="1429"/>
      <c r="AG45" s="1416"/>
      <c r="AH45" s="1416"/>
      <c r="AI45" s="1416"/>
      <c r="AJ45" s="1418"/>
      <c r="AK45" s="1418"/>
      <c r="AL45" s="1420"/>
      <c r="AM45" s="1443"/>
      <c r="AN45" s="1416"/>
      <c r="AO45" s="1416"/>
      <c r="AP45" s="1416"/>
      <c r="AQ45" s="1416"/>
      <c r="AR45" s="1418"/>
      <c r="AS45" s="1418"/>
      <c r="AT45" s="1420"/>
      <c r="AU45" s="1443"/>
      <c r="AV45" s="1416"/>
      <c r="AW45" s="1416"/>
      <c r="AX45" s="1416"/>
      <c r="AY45" s="1416"/>
      <c r="AZ45" s="1418"/>
      <c r="BA45" s="1418"/>
      <c r="BB45" s="1426"/>
    </row>
    <row r="46" spans="1:72" ht="18.75" customHeight="1" x14ac:dyDescent="0.4">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405"/>
      <c r="AB46" s="1406"/>
      <c r="AC46" s="1406"/>
      <c r="AD46" s="1407"/>
      <c r="AE46" s="1433" t="s">
        <v>334</v>
      </c>
      <c r="AF46" s="1428" t="s">
        <v>324</v>
      </c>
      <c r="AG46" s="1430"/>
      <c r="AH46" s="1430"/>
      <c r="AI46" s="1430" t="s">
        <v>325</v>
      </c>
      <c r="AJ46" s="1431"/>
      <c r="AK46" s="1431"/>
      <c r="AL46" s="1438" t="s">
        <v>326</v>
      </c>
      <c r="AM46" s="1440" t="s">
        <v>335</v>
      </c>
      <c r="AN46" s="1430" t="s">
        <v>324</v>
      </c>
      <c r="AO46" s="1430"/>
      <c r="AP46" s="1430"/>
      <c r="AQ46" s="1430" t="s">
        <v>325</v>
      </c>
      <c r="AR46" s="1431"/>
      <c r="AS46" s="1431"/>
      <c r="AT46" s="1438" t="s">
        <v>326</v>
      </c>
      <c r="AU46" s="1440" t="s">
        <v>336</v>
      </c>
      <c r="AV46" s="1430" t="s">
        <v>324</v>
      </c>
      <c r="AW46" s="1430"/>
      <c r="AX46" s="1430"/>
      <c r="AY46" s="1430" t="s">
        <v>325</v>
      </c>
      <c r="AZ46" s="1431"/>
      <c r="BA46" s="1431"/>
      <c r="BB46" s="1432" t="s">
        <v>326</v>
      </c>
    </row>
    <row r="47" spans="1:72" ht="18.75" customHeight="1" thickBot="1" x14ac:dyDescent="0.45">
      <c r="AA47" s="1408"/>
      <c r="AB47" s="1409"/>
      <c r="AC47" s="1409"/>
      <c r="AD47" s="1410"/>
      <c r="AE47" s="1434"/>
      <c r="AF47" s="1435"/>
      <c r="AG47" s="1436"/>
      <c r="AH47" s="1436"/>
      <c r="AI47" s="1436"/>
      <c r="AJ47" s="1437"/>
      <c r="AK47" s="1437"/>
      <c r="AL47" s="1439"/>
      <c r="AM47" s="1441"/>
      <c r="AN47" s="1436"/>
      <c r="AO47" s="1436"/>
      <c r="AP47" s="1436"/>
      <c r="AQ47" s="1436"/>
      <c r="AR47" s="1437"/>
      <c r="AS47" s="1437"/>
      <c r="AT47" s="1439"/>
      <c r="AU47" s="1441"/>
      <c r="AV47" s="1436"/>
      <c r="AW47" s="1436"/>
      <c r="AX47" s="1436"/>
      <c r="AY47" s="1436"/>
      <c r="AZ47" s="1437"/>
      <c r="BA47" s="1437"/>
      <c r="BB47" s="1444"/>
    </row>
    <row r="48" spans="1:72" ht="18.75" customHeight="1" thickTop="1" x14ac:dyDescent="0.4"/>
    <row r="49" spans="12:34" ht="18.75" customHeight="1" x14ac:dyDescent="0.4">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3"/>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&amp;C9/33&amp;R&amp;F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4BD31883-E4C1-4CE4-A14C-211A51A9D73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2284-A262-46EE-9D36-86BA9252663D}">
  <sheetPr>
    <tabColor theme="7" tint="0.79998168889431442"/>
    <pageSetUpPr fitToPage="1"/>
  </sheetPr>
  <dimension ref="A1:CS111"/>
  <sheetViews>
    <sheetView view="pageBreakPreview" zoomScaleNormal="100" zoomScaleSheetLayoutView="100" workbookViewId="0"/>
  </sheetViews>
  <sheetFormatPr defaultRowHeight="16.5" x14ac:dyDescent="0.4"/>
  <cols>
    <col min="1" max="1" width="4.625" style="235" customWidth="1"/>
    <col min="2" max="7" width="2.625" style="235" customWidth="1"/>
    <col min="8" max="49" width="2.375" style="235" customWidth="1"/>
    <col min="50" max="87" width="2.625" style="235" customWidth="1"/>
    <col min="88" max="89" width="2.625" style="195" customWidth="1"/>
    <col min="90" max="97" width="9" style="195"/>
    <col min="98" max="256" width="9" style="194"/>
    <col min="257" max="257" width="4.625" style="194" customWidth="1"/>
    <col min="258" max="263" width="2.625" style="194" customWidth="1"/>
    <col min="264" max="305" width="2.375" style="194" customWidth="1"/>
    <col min="306" max="345" width="2.625" style="194" customWidth="1"/>
    <col min="346" max="512" width="9" style="194"/>
    <col min="513" max="513" width="4.625" style="194" customWidth="1"/>
    <col min="514" max="519" width="2.625" style="194" customWidth="1"/>
    <col min="520" max="561" width="2.375" style="194" customWidth="1"/>
    <col min="562" max="601" width="2.625" style="194" customWidth="1"/>
    <col min="602" max="768" width="9" style="194"/>
    <col min="769" max="769" width="4.625" style="194" customWidth="1"/>
    <col min="770" max="775" width="2.625" style="194" customWidth="1"/>
    <col min="776" max="817" width="2.375" style="194" customWidth="1"/>
    <col min="818" max="857" width="2.625" style="194" customWidth="1"/>
    <col min="858" max="1024" width="9" style="194"/>
    <col min="1025" max="1025" width="4.625" style="194" customWidth="1"/>
    <col min="1026" max="1031" width="2.625" style="194" customWidth="1"/>
    <col min="1032" max="1073" width="2.375" style="194" customWidth="1"/>
    <col min="1074" max="1113" width="2.625" style="194" customWidth="1"/>
    <col min="1114" max="1280" width="9" style="194"/>
    <col min="1281" max="1281" width="4.625" style="194" customWidth="1"/>
    <col min="1282" max="1287" width="2.625" style="194" customWidth="1"/>
    <col min="1288" max="1329" width="2.375" style="194" customWidth="1"/>
    <col min="1330" max="1369" width="2.625" style="194" customWidth="1"/>
    <col min="1370" max="1536" width="9" style="194"/>
    <col min="1537" max="1537" width="4.625" style="194" customWidth="1"/>
    <col min="1538" max="1543" width="2.625" style="194" customWidth="1"/>
    <col min="1544" max="1585" width="2.375" style="194" customWidth="1"/>
    <col min="1586" max="1625" width="2.625" style="194" customWidth="1"/>
    <col min="1626" max="1792" width="9" style="194"/>
    <col min="1793" max="1793" width="4.625" style="194" customWidth="1"/>
    <col min="1794" max="1799" width="2.625" style="194" customWidth="1"/>
    <col min="1800" max="1841" width="2.375" style="194" customWidth="1"/>
    <col min="1842" max="1881" width="2.625" style="194" customWidth="1"/>
    <col min="1882" max="2048" width="9" style="194"/>
    <col min="2049" max="2049" width="4.625" style="194" customWidth="1"/>
    <col min="2050" max="2055" width="2.625" style="194" customWidth="1"/>
    <col min="2056" max="2097" width="2.375" style="194" customWidth="1"/>
    <col min="2098" max="2137" width="2.625" style="194" customWidth="1"/>
    <col min="2138" max="2304" width="9" style="194"/>
    <col min="2305" max="2305" width="4.625" style="194" customWidth="1"/>
    <col min="2306" max="2311" width="2.625" style="194" customWidth="1"/>
    <col min="2312" max="2353" width="2.375" style="194" customWidth="1"/>
    <col min="2354" max="2393" width="2.625" style="194" customWidth="1"/>
    <col min="2394" max="2560" width="9" style="194"/>
    <col min="2561" max="2561" width="4.625" style="194" customWidth="1"/>
    <col min="2562" max="2567" width="2.625" style="194" customWidth="1"/>
    <col min="2568" max="2609" width="2.375" style="194" customWidth="1"/>
    <col min="2610" max="2649" width="2.625" style="194" customWidth="1"/>
    <col min="2650" max="2816" width="9" style="194"/>
    <col min="2817" max="2817" width="4.625" style="194" customWidth="1"/>
    <col min="2818" max="2823" width="2.625" style="194" customWidth="1"/>
    <col min="2824" max="2865" width="2.375" style="194" customWidth="1"/>
    <col min="2866" max="2905" width="2.625" style="194" customWidth="1"/>
    <col min="2906" max="3072" width="9" style="194"/>
    <col min="3073" max="3073" width="4.625" style="194" customWidth="1"/>
    <col min="3074" max="3079" width="2.625" style="194" customWidth="1"/>
    <col min="3080" max="3121" width="2.375" style="194" customWidth="1"/>
    <col min="3122" max="3161" width="2.625" style="194" customWidth="1"/>
    <col min="3162" max="3328" width="9" style="194"/>
    <col min="3329" max="3329" width="4.625" style="194" customWidth="1"/>
    <col min="3330" max="3335" width="2.625" style="194" customWidth="1"/>
    <col min="3336" max="3377" width="2.375" style="194" customWidth="1"/>
    <col min="3378" max="3417" width="2.625" style="194" customWidth="1"/>
    <col min="3418" max="3584" width="9" style="194"/>
    <col min="3585" max="3585" width="4.625" style="194" customWidth="1"/>
    <col min="3586" max="3591" width="2.625" style="194" customWidth="1"/>
    <col min="3592" max="3633" width="2.375" style="194" customWidth="1"/>
    <col min="3634" max="3673" width="2.625" style="194" customWidth="1"/>
    <col min="3674" max="3840" width="9" style="194"/>
    <col min="3841" max="3841" width="4.625" style="194" customWidth="1"/>
    <col min="3842" max="3847" width="2.625" style="194" customWidth="1"/>
    <col min="3848" max="3889" width="2.375" style="194" customWidth="1"/>
    <col min="3890" max="3929" width="2.625" style="194" customWidth="1"/>
    <col min="3930" max="4096" width="9" style="194"/>
    <col min="4097" max="4097" width="4.625" style="194" customWidth="1"/>
    <col min="4098" max="4103" width="2.625" style="194" customWidth="1"/>
    <col min="4104" max="4145" width="2.375" style="194" customWidth="1"/>
    <col min="4146" max="4185" width="2.625" style="194" customWidth="1"/>
    <col min="4186" max="4352" width="9" style="194"/>
    <col min="4353" max="4353" width="4.625" style="194" customWidth="1"/>
    <col min="4354" max="4359" width="2.625" style="194" customWidth="1"/>
    <col min="4360" max="4401" width="2.375" style="194" customWidth="1"/>
    <col min="4402" max="4441" width="2.625" style="194" customWidth="1"/>
    <col min="4442" max="4608" width="9" style="194"/>
    <col min="4609" max="4609" width="4.625" style="194" customWidth="1"/>
    <col min="4610" max="4615" width="2.625" style="194" customWidth="1"/>
    <col min="4616" max="4657" width="2.375" style="194" customWidth="1"/>
    <col min="4658" max="4697" width="2.625" style="194" customWidth="1"/>
    <col min="4698" max="4864" width="9" style="194"/>
    <col min="4865" max="4865" width="4.625" style="194" customWidth="1"/>
    <col min="4866" max="4871" width="2.625" style="194" customWidth="1"/>
    <col min="4872" max="4913" width="2.375" style="194" customWidth="1"/>
    <col min="4914" max="4953" width="2.625" style="194" customWidth="1"/>
    <col min="4954" max="5120" width="9" style="194"/>
    <col min="5121" max="5121" width="4.625" style="194" customWidth="1"/>
    <col min="5122" max="5127" width="2.625" style="194" customWidth="1"/>
    <col min="5128" max="5169" width="2.375" style="194" customWidth="1"/>
    <col min="5170" max="5209" width="2.625" style="194" customWidth="1"/>
    <col min="5210" max="5376" width="9" style="194"/>
    <col min="5377" max="5377" width="4.625" style="194" customWidth="1"/>
    <col min="5378" max="5383" width="2.625" style="194" customWidth="1"/>
    <col min="5384" max="5425" width="2.375" style="194" customWidth="1"/>
    <col min="5426" max="5465" width="2.625" style="194" customWidth="1"/>
    <col min="5466" max="5632" width="9" style="194"/>
    <col min="5633" max="5633" width="4.625" style="194" customWidth="1"/>
    <col min="5634" max="5639" width="2.625" style="194" customWidth="1"/>
    <col min="5640" max="5681" width="2.375" style="194" customWidth="1"/>
    <col min="5682" max="5721" width="2.625" style="194" customWidth="1"/>
    <col min="5722" max="5888" width="9" style="194"/>
    <col min="5889" max="5889" width="4.625" style="194" customWidth="1"/>
    <col min="5890" max="5895" width="2.625" style="194" customWidth="1"/>
    <col min="5896" max="5937" width="2.375" style="194" customWidth="1"/>
    <col min="5938" max="5977" width="2.625" style="194" customWidth="1"/>
    <col min="5978" max="6144" width="9" style="194"/>
    <col min="6145" max="6145" width="4.625" style="194" customWidth="1"/>
    <col min="6146" max="6151" width="2.625" style="194" customWidth="1"/>
    <col min="6152" max="6193" width="2.375" style="194" customWidth="1"/>
    <col min="6194" max="6233" width="2.625" style="194" customWidth="1"/>
    <col min="6234" max="6400" width="9" style="194"/>
    <col min="6401" max="6401" width="4.625" style="194" customWidth="1"/>
    <col min="6402" max="6407" width="2.625" style="194" customWidth="1"/>
    <col min="6408" max="6449" width="2.375" style="194" customWidth="1"/>
    <col min="6450" max="6489" width="2.625" style="194" customWidth="1"/>
    <col min="6490" max="6656" width="9" style="194"/>
    <col min="6657" max="6657" width="4.625" style="194" customWidth="1"/>
    <col min="6658" max="6663" width="2.625" style="194" customWidth="1"/>
    <col min="6664" max="6705" width="2.375" style="194" customWidth="1"/>
    <col min="6706" max="6745" width="2.625" style="194" customWidth="1"/>
    <col min="6746" max="6912" width="9" style="194"/>
    <col min="6913" max="6913" width="4.625" style="194" customWidth="1"/>
    <col min="6914" max="6919" width="2.625" style="194" customWidth="1"/>
    <col min="6920" max="6961" width="2.375" style="194" customWidth="1"/>
    <col min="6962" max="7001" width="2.625" style="194" customWidth="1"/>
    <col min="7002" max="7168" width="9" style="194"/>
    <col min="7169" max="7169" width="4.625" style="194" customWidth="1"/>
    <col min="7170" max="7175" width="2.625" style="194" customWidth="1"/>
    <col min="7176" max="7217" width="2.375" style="194" customWidth="1"/>
    <col min="7218" max="7257" width="2.625" style="194" customWidth="1"/>
    <col min="7258" max="7424" width="9" style="194"/>
    <col min="7425" max="7425" width="4.625" style="194" customWidth="1"/>
    <col min="7426" max="7431" width="2.625" style="194" customWidth="1"/>
    <col min="7432" max="7473" width="2.375" style="194" customWidth="1"/>
    <col min="7474" max="7513" width="2.625" style="194" customWidth="1"/>
    <col min="7514" max="7680" width="9" style="194"/>
    <col min="7681" max="7681" width="4.625" style="194" customWidth="1"/>
    <col min="7682" max="7687" width="2.625" style="194" customWidth="1"/>
    <col min="7688" max="7729" width="2.375" style="194" customWidth="1"/>
    <col min="7730" max="7769" width="2.625" style="194" customWidth="1"/>
    <col min="7770" max="7936" width="9" style="194"/>
    <col min="7937" max="7937" width="4.625" style="194" customWidth="1"/>
    <col min="7938" max="7943" width="2.625" style="194" customWidth="1"/>
    <col min="7944" max="7985" width="2.375" style="194" customWidth="1"/>
    <col min="7986" max="8025" width="2.625" style="194" customWidth="1"/>
    <col min="8026" max="8192" width="9" style="194"/>
    <col min="8193" max="8193" width="4.625" style="194" customWidth="1"/>
    <col min="8194" max="8199" width="2.625" style="194" customWidth="1"/>
    <col min="8200" max="8241" width="2.375" style="194" customWidth="1"/>
    <col min="8242" max="8281" width="2.625" style="194" customWidth="1"/>
    <col min="8282" max="8448" width="9" style="194"/>
    <col min="8449" max="8449" width="4.625" style="194" customWidth="1"/>
    <col min="8450" max="8455" width="2.625" style="194" customWidth="1"/>
    <col min="8456" max="8497" width="2.375" style="194" customWidth="1"/>
    <col min="8498" max="8537" width="2.625" style="194" customWidth="1"/>
    <col min="8538" max="8704" width="9" style="194"/>
    <col min="8705" max="8705" width="4.625" style="194" customWidth="1"/>
    <col min="8706" max="8711" width="2.625" style="194" customWidth="1"/>
    <col min="8712" max="8753" width="2.375" style="194" customWidth="1"/>
    <col min="8754" max="8793" width="2.625" style="194" customWidth="1"/>
    <col min="8794" max="8960" width="9" style="194"/>
    <col min="8961" max="8961" width="4.625" style="194" customWidth="1"/>
    <col min="8962" max="8967" width="2.625" style="194" customWidth="1"/>
    <col min="8968" max="9009" width="2.375" style="194" customWidth="1"/>
    <col min="9010" max="9049" width="2.625" style="194" customWidth="1"/>
    <col min="9050" max="9216" width="9" style="194"/>
    <col min="9217" max="9217" width="4.625" style="194" customWidth="1"/>
    <col min="9218" max="9223" width="2.625" style="194" customWidth="1"/>
    <col min="9224" max="9265" width="2.375" style="194" customWidth="1"/>
    <col min="9266" max="9305" width="2.625" style="194" customWidth="1"/>
    <col min="9306" max="9472" width="9" style="194"/>
    <col min="9473" max="9473" width="4.625" style="194" customWidth="1"/>
    <col min="9474" max="9479" width="2.625" style="194" customWidth="1"/>
    <col min="9480" max="9521" width="2.375" style="194" customWidth="1"/>
    <col min="9522" max="9561" width="2.625" style="194" customWidth="1"/>
    <col min="9562" max="9728" width="9" style="194"/>
    <col min="9729" max="9729" width="4.625" style="194" customWidth="1"/>
    <col min="9730" max="9735" width="2.625" style="194" customWidth="1"/>
    <col min="9736" max="9777" width="2.375" style="194" customWidth="1"/>
    <col min="9778" max="9817" width="2.625" style="194" customWidth="1"/>
    <col min="9818" max="9984" width="9" style="194"/>
    <col min="9985" max="9985" width="4.625" style="194" customWidth="1"/>
    <col min="9986" max="9991" width="2.625" style="194" customWidth="1"/>
    <col min="9992" max="10033" width="2.375" style="194" customWidth="1"/>
    <col min="10034" max="10073" width="2.625" style="194" customWidth="1"/>
    <col min="10074" max="10240" width="9" style="194"/>
    <col min="10241" max="10241" width="4.625" style="194" customWidth="1"/>
    <col min="10242" max="10247" width="2.625" style="194" customWidth="1"/>
    <col min="10248" max="10289" width="2.375" style="194" customWidth="1"/>
    <col min="10290" max="10329" width="2.625" style="194" customWidth="1"/>
    <col min="10330" max="10496" width="9" style="194"/>
    <col min="10497" max="10497" width="4.625" style="194" customWidth="1"/>
    <col min="10498" max="10503" width="2.625" style="194" customWidth="1"/>
    <col min="10504" max="10545" width="2.375" style="194" customWidth="1"/>
    <col min="10546" max="10585" width="2.625" style="194" customWidth="1"/>
    <col min="10586" max="10752" width="9" style="194"/>
    <col min="10753" max="10753" width="4.625" style="194" customWidth="1"/>
    <col min="10754" max="10759" width="2.625" style="194" customWidth="1"/>
    <col min="10760" max="10801" width="2.375" style="194" customWidth="1"/>
    <col min="10802" max="10841" width="2.625" style="194" customWidth="1"/>
    <col min="10842" max="11008" width="9" style="194"/>
    <col min="11009" max="11009" width="4.625" style="194" customWidth="1"/>
    <col min="11010" max="11015" width="2.625" style="194" customWidth="1"/>
    <col min="11016" max="11057" width="2.375" style="194" customWidth="1"/>
    <col min="11058" max="11097" width="2.625" style="194" customWidth="1"/>
    <col min="11098" max="11264" width="9" style="194"/>
    <col min="11265" max="11265" width="4.625" style="194" customWidth="1"/>
    <col min="11266" max="11271" width="2.625" style="194" customWidth="1"/>
    <col min="11272" max="11313" width="2.375" style="194" customWidth="1"/>
    <col min="11314" max="11353" width="2.625" style="194" customWidth="1"/>
    <col min="11354" max="11520" width="9" style="194"/>
    <col min="11521" max="11521" width="4.625" style="194" customWidth="1"/>
    <col min="11522" max="11527" width="2.625" style="194" customWidth="1"/>
    <col min="11528" max="11569" width="2.375" style="194" customWidth="1"/>
    <col min="11570" max="11609" width="2.625" style="194" customWidth="1"/>
    <col min="11610" max="11776" width="9" style="194"/>
    <col min="11777" max="11777" width="4.625" style="194" customWidth="1"/>
    <col min="11778" max="11783" width="2.625" style="194" customWidth="1"/>
    <col min="11784" max="11825" width="2.375" style="194" customWidth="1"/>
    <col min="11826" max="11865" width="2.625" style="194" customWidth="1"/>
    <col min="11866" max="12032" width="9" style="194"/>
    <col min="12033" max="12033" width="4.625" style="194" customWidth="1"/>
    <col min="12034" max="12039" width="2.625" style="194" customWidth="1"/>
    <col min="12040" max="12081" width="2.375" style="194" customWidth="1"/>
    <col min="12082" max="12121" width="2.625" style="194" customWidth="1"/>
    <col min="12122" max="12288" width="9" style="194"/>
    <col min="12289" max="12289" width="4.625" style="194" customWidth="1"/>
    <col min="12290" max="12295" width="2.625" style="194" customWidth="1"/>
    <col min="12296" max="12337" width="2.375" style="194" customWidth="1"/>
    <col min="12338" max="12377" width="2.625" style="194" customWidth="1"/>
    <col min="12378" max="12544" width="9" style="194"/>
    <col min="12545" max="12545" width="4.625" style="194" customWidth="1"/>
    <col min="12546" max="12551" width="2.625" style="194" customWidth="1"/>
    <col min="12552" max="12593" width="2.375" style="194" customWidth="1"/>
    <col min="12594" max="12633" width="2.625" style="194" customWidth="1"/>
    <col min="12634" max="12800" width="9" style="194"/>
    <col min="12801" max="12801" width="4.625" style="194" customWidth="1"/>
    <col min="12802" max="12807" width="2.625" style="194" customWidth="1"/>
    <col min="12808" max="12849" width="2.375" style="194" customWidth="1"/>
    <col min="12850" max="12889" width="2.625" style="194" customWidth="1"/>
    <col min="12890" max="13056" width="9" style="194"/>
    <col min="13057" max="13057" width="4.625" style="194" customWidth="1"/>
    <col min="13058" max="13063" width="2.625" style="194" customWidth="1"/>
    <col min="13064" max="13105" width="2.375" style="194" customWidth="1"/>
    <col min="13106" max="13145" width="2.625" style="194" customWidth="1"/>
    <col min="13146" max="13312" width="9" style="194"/>
    <col min="13313" max="13313" width="4.625" style="194" customWidth="1"/>
    <col min="13314" max="13319" width="2.625" style="194" customWidth="1"/>
    <col min="13320" max="13361" width="2.375" style="194" customWidth="1"/>
    <col min="13362" max="13401" width="2.625" style="194" customWidth="1"/>
    <col min="13402" max="13568" width="9" style="194"/>
    <col min="13569" max="13569" width="4.625" style="194" customWidth="1"/>
    <col min="13570" max="13575" width="2.625" style="194" customWidth="1"/>
    <col min="13576" max="13617" width="2.375" style="194" customWidth="1"/>
    <col min="13618" max="13657" width="2.625" style="194" customWidth="1"/>
    <col min="13658" max="13824" width="9" style="194"/>
    <col min="13825" max="13825" width="4.625" style="194" customWidth="1"/>
    <col min="13826" max="13831" width="2.625" style="194" customWidth="1"/>
    <col min="13832" max="13873" width="2.375" style="194" customWidth="1"/>
    <col min="13874" max="13913" width="2.625" style="194" customWidth="1"/>
    <col min="13914" max="14080" width="9" style="194"/>
    <col min="14081" max="14081" width="4.625" style="194" customWidth="1"/>
    <col min="14082" max="14087" width="2.625" style="194" customWidth="1"/>
    <col min="14088" max="14129" width="2.375" style="194" customWidth="1"/>
    <col min="14130" max="14169" width="2.625" style="194" customWidth="1"/>
    <col min="14170" max="14336" width="9" style="194"/>
    <col min="14337" max="14337" width="4.625" style="194" customWidth="1"/>
    <col min="14338" max="14343" width="2.625" style="194" customWidth="1"/>
    <col min="14344" max="14385" width="2.375" style="194" customWidth="1"/>
    <col min="14386" max="14425" width="2.625" style="194" customWidth="1"/>
    <col min="14426" max="14592" width="9" style="194"/>
    <col min="14593" max="14593" width="4.625" style="194" customWidth="1"/>
    <col min="14594" max="14599" width="2.625" style="194" customWidth="1"/>
    <col min="14600" max="14641" width="2.375" style="194" customWidth="1"/>
    <col min="14642" max="14681" width="2.625" style="194" customWidth="1"/>
    <col min="14682" max="14848" width="9" style="194"/>
    <col min="14849" max="14849" width="4.625" style="194" customWidth="1"/>
    <col min="14850" max="14855" width="2.625" style="194" customWidth="1"/>
    <col min="14856" max="14897" width="2.375" style="194" customWidth="1"/>
    <col min="14898" max="14937" width="2.625" style="194" customWidth="1"/>
    <col min="14938" max="15104" width="9" style="194"/>
    <col min="15105" max="15105" width="4.625" style="194" customWidth="1"/>
    <col min="15106" max="15111" width="2.625" style="194" customWidth="1"/>
    <col min="15112" max="15153" width="2.375" style="194" customWidth="1"/>
    <col min="15154" max="15193" width="2.625" style="194" customWidth="1"/>
    <col min="15194" max="15360" width="9" style="194"/>
    <col min="15361" max="15361" width="4.625" style="194" customWidth="1"/>
    <col min="15362" max="15367" width="2.625" style="194" customWidth="1"/>
    <col min="15368" max="15409" width="2.375" style="194" customWidth="1"/>
    <col min="15410" max="15449" width="2.625" style="194" customWidth="1"/>
    <col min="15450" max="15616" width="9" style="194"/>
    <col min="15617" max="15617" width="4.625" style="194" customWidth="1"/>
    <col min="15618" max="15623" width="2.625" style="194" customWidth="1"/>
    <col min="15624" max="15665" width="2.375" style="194" customWidth="1"/>
    <col min="15666" max="15705" width="2.625" style="194" customWidth="1"/>
    <col min="15706" max="15872" width="9" style="194"/>
    <col min="15873" max="15873" width="4.625" style="194" customWidth="1"/>
    <col min="15874" max="15879" width="2.625" style="194" customWidth="1"/>
    <col min="15880" max="15921" width="2.375" style="194" customWidth="1"/>
    <col min="15922" max="15961" width="2.625" style="194" customWidth="1"/>
    <col min="15962" max="16128" width="9" style="194"/>
    <col min="16129" max="16129" width="4.625" style="194" customWidth="1"/>
    <col min="16130" max="16135" width="2.625" style="194" customWidth="1"/>
    <col min="16136" max="16177" width="2.375" style="194" customWidth="1"/>
    <col min="16178" max="16217" width="2.625" style="194" customWidth="1"/>
    <col min="16218" max="16384" width="9" style="194"/>
  </cols>
  <sheetData>
    <row r="1" spans="1:73" ht="15" customHeight="1" x14ac:dyDescent="0.4">
      <c r="A1" s="196" t="s">
        <v>180</v>
      </c>
      <c r="AJ1" s="1446"/>
      <c r="AK1" s="1446"/>
      <c r="AL1" s="1446"/>
      <c r="AM1" s="1446"/>
      <c r="AN1" s="1446"/>
      <c r="AO1" s="1446"/>
      <c r="AP1" s="1446"/>
      <c r="AQ1" s="1446"/>
      <c r="AR1" s="1446"/>
      <c r="AS1" s="1446"/>
      <c r="AT1" s="1446"/>
      <c r="AU1" s="1446"/>
      <c r="AV1" s="1446"/>
      <c r="AW1" s="1446"/>
      <c r="AX1" s="1446"/>
      <c r="AY1" s="1446"/>
      <c r="AZ1" s="1446"/>
      <c r="BA1" s="1446"/>
      <c r="BB1" s="1446"/>
    </row>
    <row r="2" spans="1:73" ht="15" customHeight="1" x14ac:dyDescent="0.4">
      <c r="A2" s="197" t="s">
        <v>377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row>
    <row r="3" spans="1:73" ht="15" customHeight="1" x14ac:dyDescent="0.4">
      <c r="F3" s="237"/>
      <c r="G3" s="237"/>
      <c r="H3" s="237"/>
      <c r="I3" s="237"/>
      <c r="J3" s="237"/>
      <c r="K3" s="237"/>
      <c r="L3" s="237"/>
      <c r="M3" s="237"/>
      <c r="N3" s="237"/>
      <c r="O3" s="237"/>
      <c r="P3" s="237"/>
      <c r="Q3" s="237"/>
      <c r="R3" s="237"/>
      <c r="S3" s="237"/>
      <c r="T3" s="237"/>
      <c r="U3" s="237"/>
      <c r="V3" s="237"/>
      <c r="W3" s="237"/>
      <c r="X3" s="237"/>
      <c r="Y3" s="237"/>
      <c r="Z3" s="237"/>
      <c r="AA3" s="237"/>
      <c r="AB3" s="237"/>
      <c r="AJ3" s="1446"/>
      <c r="AK3" s="1446"/>
      <c r="AL3" s="1446"/>
      <c r="AM3" s="1446"/>
      <c r="AN3" s="1446"/>
      <c r="AO3" s="1446"/>
      <c r="AP3" s="1446"/>
      <c r="AQ3" s="1446"/>
      <c r="AR3" s="1446"/>
      <c r="AS3" s="1446"/>
      <c r="AT3" s="1446"/>
      <c r="AU3" s="1446"/>
      <c r="AV3" s="1446"/>
      <c r="AW3" s="1446"/>
      <c r="AX3" s="1446"/>
      <c r="AY3" s="1446"/>
      <c r="AZ3" s="1446"/>
      <c r="BA3" s="1446"/>
      <c r="BB3" s="1446"/>
    </row>
    <row r="4" spans="1:73" ht="15" customHeight="1" x14ac:dyDescent="0.4">
      <c r="A4" s="1558" t="s">
        <v>1123</v>
      </c>
      <c r="B4" s="1558"/>
      <c r="C4" s="1558"/>
      <c r="D4" s="1558"/>
      <c r="E4" s="1558"/>
      <c r="F4" s="1558"/>
      <c r="G4" s="1558"/>
      <c r="H4" s="1558"/>
      <c r="I4" s="1558"/>
      <c r="J4" s="1558"/>
      <c r="K4" s="1558"/>
      <c r="L4" s="1558"/>
      <c r="M4" s="1558"/>
      <c r="N4" s="1558"/>
      <c r="O4" s="1558"/>
      <c r="P4" s="1558"/>
      <c r="Q4" s="1558"/>
      <c r="R4" s="1558"/>
      <c r="S4" s="1558"/>
      <c r="T4" s="1558"/>
      <c r="U4" s="1558"/>
      <c r="V4" s="1558"/>
      <c r="W4" s="1558"/>
      <c r="X4" s="1558"/>
      <c r="Y4" s="1558"/>
      <c r="Z4" s="1558"/>
      <c r="AA4" s="1558"/>
      <c r="AB4" s="1558"/>
      <c r="AC4" s="1558"/>
      <c r="AD4" s="1558"/>
      <c r="AE4" s="1558"/>
      <c r="AF4" s="1558"/>
      <c r="AG4" s="1558"/>
      <c r="AH4" s="1558"/>
      <c r="AI4" s="1558"/>
      <c r="AJ4" s="1558"/>
      <c r="AK4" s="1558"/>
      <c r="AL4" s="1558"/>
      <c r="AM4" s="1558"/>
      <c r="AN4" s="1558"/>
      <c r="AO4" s="1558"/>
      <c r="AP4" s="1558"/>
      <c r="AQ4" s="1558"/>
      <c r="AR4" s="1558"/>
      <c r="AS4" s="1558"/>
      <c r="AT4" s="1558"/>
      <c r="AU4" s="1558"/>
      <c r="AV4" s="1558"/>
      <c r="AW4" s="1558"/>
      <c r="AX4" s="1558"/>
      <c r="AY4" s="1558"/>
      <c r="AZ4" s="1558"/>
      <c r="BA4" s="1558"/>
      <c r="BB4" s="1558"/>
      <c r="BC4" s="269"/>
      <c r="BD4" s="269"/>
      <c r="BE4" s="269"/>
    </row>
    <row r="5" spans="1:73" ht="15" customHeight="1" thickBot="1" x14ac:dyDescent="0.45">
      <c r="A5" s="1447" t="s">
        <v>278</v>
      </c>
      <c r="B5" s="1448"/>
      <c r="C5" s="1448"/>
      <c r="D5" s="1448"/>
      <c r="E5" s="1448"/>
      <c r="F5" s="1448"/>
      <c r="G5" s="1449"/>
      <c r="H5" s="1454" t="s">
        <v>1076</v>
      </c>
      <c r="I5" s="1454"/>
      <c r="J5" s="1454"/>
      <c r="K5" s="1454"/>
      <c r="L5" s="1454"/>
      <c r="M5" s="1454"/>
      <c r="N5" s="1455"/>
      <c r="O5" s="1454" t="s">
        <v>1077</v>
      </c>
      <c r="P5" s="1454"/>
      <c r="Q5" s="1454"/>
      <c r="R5" s="1454"/>
      <c r="S5" s="1454"/>
      <c r="T5" s="1454"/>
      <c r="U5" s="1454"/>
      <c r="V5" s="1456" t="s">
        <v>1078</v>
      </c>
      <c r="W5" s="1454"/>
      <c r="X5" s="1454"/>
      <c r="Y5" s="1454"/>
      <c r="Z5" s="1454"/>
      <c r="AA5" s="1454"/>
      <c r="AB5" s="1455"/>
      <c r="AC5" s="1454" t="s">
        <v>1079</v>
      </c>
      <c r="AD5" s="1454"/>
      <c r="AE5" s="1454"/>
      <c r="AF5" s="1454"/>
      <c r="AG5" s="1454"/>
      <c r="AH5" s="1454"/>
      <c r="AI5" s="1454"/>
      <c r="AJ5" s="1456" t="s">
        <v>1080</v>
      </c>
      <c r="AK5" s="1454"/>
      <c r="AL5" s="1455"/>
      <c r="AM5" s="1457" t="s">
        <v>1081</v>
      </c>
      <c r="AN5" s="1458"/>
      <c r="AO5" s="1459"/>
      <c r="AP5" s="1460" t="s">
        <v>279</v>
      </c>
      <c r="AQ5" s="1460"/>
      <c r="AR5" s="1460"/>
      <c r="AS5" s="1457"/>
      <c r="AT5" s="1457"/>
      <c r="AU5" s="1461" t="s">
        <v>280</v>
      </c>
      <c r="AV5" s="1461"/>
      <c r="AW5" s="1461"/>
      <c r="AX5" s="1457" t="s">
        <v>373</v>
      </c>
      <c r="AY5" s="1457"/>
      <c r="AZ5" s="1457"/>
      <c r="BA5" s="1457"/>
      <c r="BB5" s="1457"/>
      <c r="BC5" s="1457" t="s">
        <v>282</v>
      </c>
      <c r="BD5" s="1457"/>
      <c r="BE5" s="1457"/>
      <c r="BF5" s="1457"/>
      <c r="BG5" s="1457"/>
      <c r="BH5" s="1457"/>
      <c r="BI5" s="1457"/>
      <c r="BJ5" s="1457"/>
      <c r="BK5" s="1457"/>
      <c r="BL5" s="1457" t="s">
        <v>283</v>
      </c>
      <c r="BM5" s="1457"/>
      <c r="BN5" s="1457"/>
      <c r="BO5" s="1457"/>
      <c r="BP5" s="1457"/>
      <c r="BQ5" s="1457"/>
      <c r="BR5" s="1457"/>
      <c r="BS5" s="1457"/>
      <c r="BT5" s="1457"/>
    </row>
    <row r="6" spans="1:73" ht="15" customHeight="1" x14ac:dyDescent="0.4">
      <c r="A6" s="1450"/>
      <c r="B6" s="1451"/>
      <c r="C6" s="1451"/>
      <c r="D6" s="1451"/>
      <c r="E6" s="1451"/>
      <c r="F6" s="1451"/>
      <c r="G6" s="1451"/>
      <c r="H6" s="1463" t="s">
        <v>284</v>
      </c>
      <c r="I6" s="1465" t="s">
        <v>285</v>
      </c>
      <c r="J6" s="1465" t="s">
        <v>286</v>
      </c>
      <c r="K6" s="1465" t="s">
        <v>287</v>
      </c>
      <c r="L6" s="1465" t="s">
        <v>288</v>
      </c>
      <c r="M6" s="1465" t="s">
        <v>289</v>
      </c>
      <c r="N6" s="1471" t="s">
        <v>290</v>
      </c>
      <c r="O6" s="1473" t="s">
        <v>291</v>
      </c>
      <c r="P6" s="1465" t="s">
        <v>292</v>
      </c>
      <c r="Q6" s="1465" t="s">
        <v>293</v>
      </c>
      <c r="R6" s="1465" t="s">
        <v>294</v>
      </c>
      <c r="S6" s="1465" t="s">
        <v>295</v>
      </c>
      <c r="T6" s="1465" t="s">
        <v>296</v>
      </c>
      <c r="U6" s="1467" t="s">
        <v>297</v>
      </c>
      <c r="V6" s="1469" t="s">
        <v>298</v>
      </c>
      <c r="W6" s="1465" t="s">
        <v>299</v>
      </c>
      <c r="X6" s="1465" t="s">
        <v>300</v>
      </c>
      <c r="Y6" s="1465" t="s">
        <v>301</v>
      </c>
      <c r="Z6" s="1465" t="s">
        <v>302</v>
      </c>
      <c r="AA6" s="1465" t="s">
        <v>303</v>
      </c>
      <c r="AB6" s="1471" t="s">
        <v>304</v>
      </c>
      <c r="AC6" s="1473" t="s">
        <v>305</v>
      </c>
      <c r="AD6" s="1465" t="s">
        <v>306</v>
      </c>
      <c r="AE6" s="1465" t="s">
        <v>307</v>
      </c>
      <c r="AF6" s="1465" t="s">
        <v>308</v>
      </c>
      <c r="AG6" s="1465" t="s">
        <v>309</v>
      </c>
      <c r="AH6" s="1465" t="s">
        <v>310</v>
      </c>
      <c r="AI6" s="1467" t="s">
        <v>311</v>
      </c>
      <c r="AJ6" s="1469" t="s">
        <v>312</v>
      </c>
      <c r="AK6" s="1465" t="s">
        <v>313</v>
      </c>
      <c r="AL6" s="1492" t="s">
        <v>314</v>
      </c>
      <c r="AM6" s="1460"/>
      <c r="AN6" s="1458"/>
      <c r="AO6" s="1459"/>
      <c r="AP6" s="1460"/>
      <c r="AQ6" s="1460"/>
      <c r="AR6" s="1460"/>
      <c r="AS6" s="1457"/>
      <c r="AT6" s="1457"/>
      <c r="AU6" s="1462"/>
      <c r="AV6" s="1462"/>
      <c r="AW6" s="1462"/>
      <c r="AX6" s="1457"/>
      <c r="AY6" s="1457"/>
      <c r="AZ6" s="1457"/>
      <c r="BA6" s="1457"/>
      <c r="BB6" s="1457"/>
      <c r="BC6" s="1491" t="str">
        <f>AE20</f>
        <v>Ａ</v>
      </c>
      <c r="BD6" s="1482" t="str">
        <f>AE21</f>
        <v>Ｂ</v>
      </c>
      <c r="BE6" s="1490" t="str">
        <f>AE22</f>
        <v>Ｃ</v>
      </c>
      <c r="BF6" s="1482" t="str">
        <f>AM20</f>
        <v>Ｄ</v>
      </c>
      <c r="BG6" s="1482" t="str">
        <f>AM21</f>
        <v>Ｅ</v>
      </c>
      <c r="BH6" s="1482" t="str">
        <f>AM22</f>
        <v>Ｆ</v>
      </c>
      <c r="BI6" s="1482" t="str">
        <f>AU20</f>
        <v>Ｇ</v>
      </c>
      <c r="BJ6" s="1482" t="str">
        <f>AU21</f>
        <v>Ｈ</v>
      </c>
      <c r="BK6" s="1475" t="str">
        <f>AU22</f>
        <v>Ｉ</v>
      </c>
      <c r="BL6" s="1491" t="str">
        <f t="shared" ref="BL6:BT6" si="0">BC6</f>
        <v>Ａ</v>
      </c>
      <c r="BM6" s="1482" t="str">
        <f t="shared" si="0"/>
        <v>Ｂ</v>
      </c>
      <c r="BN6" s="1482" t="str">
        <f t="shared" si="0"/>
        <v>Ｃ</v>
      </c>
      <c r="BO6" s="1482" t="str">
        <f t="shared" si="0"/>
        <v>Ｄ</v>
      </c>
      <c r="BP6" s="1482" t="str">
        <f t="shared" si="0"/>
        <v>Ｅ</v>
      </c>
      <c r="BQ6" s="1482" t="str">
        <f t="shared" si="0"/>
        <v>Ｆ</v>
      </c>
      <c r="BR6" s="1482" t="str">
        <f t="shared" si="0"/>
        <v>Ｇ</v>
      </c>
      <c r="BS6" s="1482" t="str">
        <f t="shared" si="0"/>
        <v>Ｈ</v>
      </c>
      <c r="BT6" s="1475" t="str">
        <f t="shared" si="0"/>
        <v>Ｉ</v>
      </c>
      <c r="BU6" s="235" t="str">
        <f>AE20</f>
        <v>Ａ</v>
      </c>
    </row>
    <row r="7" spans="1:73" ht="15" customHeight="1" x14ac:dyDescent="0.4">
      <c r="A7" s="1450"/>
      <c r="B7" s="1451"/>
      <c r="C7" s="1451"/>
      <c r="D7" s="1451"/>
      <c r="E7" s="1451"/>
      <c r="F7" s="1451"/>
      <c r="G7" s="1451"/>
      <c r="H7" s="1464"/>
      <c r="I7" s="1466"/>
      <c r="J7" s="1466"/>
      <c r="K7" s="1466"/>
      <c r="L7" s="1466"/>
      <c r="M7" s="1466"/>
      <c r="N7" s="1472"/>
      <c r="O7" s="1474"/>
      <c r="P7" s="1466"/>
      <c r="Q7" s="1466"/>
      <c r="R7" s="1466"/>
      <c r="S7" s="1466"/>
      <c r="T7" s="1466"/>
      <c r="U7" s="1468"/>
      <c r="V7" s="1470"/>
      <c r="W7" s="1466"/>
      <c r="X7" s="1466"/>
      <c r="Y7" s="1466"/>
      <c r="Z7" s="1466"/>
      <c r="AA7" s="1466"/>
      <c r="AB7" s="1472"/>
      <c r="AC7" s="1474"/>
      <c r="AD7" s="1466"/>
      <c r="AE7" s="1466"/>
      <c r="AF7" s="1466"/>
      <c r="AG7" s="1466"/>
      <c r="AH7" s="1466"/>
      <c r="AI7" s="1468"/>
      <c r="AJ7" s="1470"/>
      <c r="AK7" s="1466"/>
      <c r="AL7" s="1493"/>
      <c r="AM7" s="1460"/>
      <c r="AN7" s="1458"/>
      <c r="AO7" s="1459"/>
      <c r="AP7" s="1460"/>
      <c r="AQ7" s="1460"/>
      <c r="AR7" s="1460"/>
      <c r="AS7" s="1457"/>
      <c r="AT7" s="1457"/>
      <c r="AU7" s="1476" t="s">
        <v>315</v>
      </c>
      <c r="AV7" s="1477"/>
      <c r="AW7" s="1478"/>
      <c r="AX7" s="1457"/>
      <c r="AY7" s="1457"/>
      <c r="AZ7" s="1457"/>
      <c r="BA7" s="1457"/>
      <c r="BB7" s="1457"/>
      <c r="BC7" s="1491"/>
      <c r="BD7" s="1482"/>
      <c r="BE7" s="1490"/>
      <c r="BF7" s="1482"/>
      <c r="BG7" s="1482"/>
      <c r="BH7" s="1482"/>
      <c r="BI7" s="1482"/>
      <c r="BJ7" s="1482"/>
      <c r="BK7" s="1475"/>
      <c r="BL7" s="1491"/>
      <c r="BM7" s="1482"/>
      <c r="BN7" s="1482"/>
      <c r="BO7" s="1482"/>
      <c r="BP7" s="1482"/>
      <c r="BQ7" s="1482"/>
      <c r="BR7" s="1482"/>
      <c r="BS7" s="1482"/>
      <c r="BT7" s="1475"/>
      <c r="BU7" s="235" t="str">
        <f>AE21</f>
        <v>Ｂ</v>
      </c>
    </row>
    <row r="8" spans="1:73" ht="15" customHeight="1" x14ac:dyDescent="0.4">
      <c r="A8" s="1452"/>
      <c r="B8" s="1453"/>
      <c r="C8" s="1453"/>
      <c r="D8" s="1453"/>
      <c r="E8" s="1453"/>
      <c r="F8" s="1453"/>
      <c r="G8" s="1453"/>
      <c r="H8" s="238" t="s">
        <v>38</v>
      </c>
      <c r="I8" s="239" t="s">
        <v>342</v>
      </c>
      <c r="J8" s="239" t="s">
        <v>343</v>
      </c>
      <c r="K8" s="239" t="s">
        <v>344</v>
      </c>
      <c r="L8" s="239" t="s">
        <v>345</v>
      </c>
      <c r="M8" s="239" t="s">
        <v>346</v>
      </c>
      <c r="N8" s="240" t="s">
        <v>347</v>
      </c>
      <c r="O8" s="241" t="s">
        <v>348</v>
      </c>
      <c r="P8" s="239" t="s">
        <v>342</v>
      </c>
      <c r="Q8" s="239" t="s">
        <v>343</v>
      </c>
      <c r="R8" s="239" t="s">
        <v>344</v>
      </c>
      <c r="S8" s="239" t="s">
        <v>345</v>
      </c>
      <c r="T8" s="239" t="s">
        <v>346</v>
      </c>
      <c r="U8" s="242" t="s">
        <v>347</v>
      </c>
      <c r="V8" s="243" t="s">
        <v>348</v>
      </c>
      <c r="W8" s="239" t="s">
        <v>342</v>
      </c>
      <c r="X8" s="239" t="s">
        <v>343</v>
      </c>
      <c r="Y8" s="239" t="s">
        <v>344</v>
      </c>
      <c r="Z8" s="239" t="s">
        <v>345</v>
      </c>
      <c r="AA8" s="239" t="s">
        <v>346</v>
      </c>
      <c r="AB8" s="240" t="s">
        <v>347</v>
      </c>
      <c r="AC8" s="241" t="s">
        <v>348</v>
      </c>
      <c r="AD8" s="239" t="s">
        <v>342</v>
      </c>
      <c r="AE8" s="239" t="s">
        <v>343</v>
      </c>
      <c r="AF8" s="239" t="s">
        <v>344</v>
      </c>
      <c r="AG8" s="239" t="s">
        <v>345</v>
      </c>
      <c r="AH8" s="239" t="s">
        <v>346</v>
      </c>
      <c r="AI8" s="242" t="s">
        <v>347</v>
      </c>
      <c r="AJ8" s="243" t="s">
        <v>348</v>
      </c>
      <c r="AK8" s="244" t="s">
        <v>342</v>
      </c>
      <c r="AL8" s="245" t="s">
        <v>343</v>
      </c>
      <c r="AM8" s="1460"/>
      <c r="AN8" s="1458"/>
      <c r="AO8" s="1459"/>
      <c r="AP8" s="1460"/>
      <c r="AQ8" s="1460"/>
      <c r="AR8" s="1460"/>
      <c r="AS8" s="1457"/>
      <c r="AT8" s="1457"/>
      <c r="AU8" s="1479"/>
      <c r="AV8" s="1480"/>
      <c r="AW8" s="1481"/>
      <c r="AX8" s="1457"/>
      <c r="AY8" s="1457"/>
      <c r="AZ8" s="1457"/>
      <c r="BA8" s="1457"/>
      <c r="BB8" s="1457"/>
      <c r="BC8" s="1491"/>
      <c r="BD8" s="1482"/>
      <c r="BE8" s="1490"/>
      <c r="BF8" s="1482"/>
      <c r="BG8" s="1482"/>
      <c r="BH8" s="1482"/>
      <c r="BI8" s="1482"/>
      <c r="BJ8" s="1482"/>
      <c r="BK8" s="1475"/>
      <c r="BL8" s="1491"/>
      <c r="BM8" s="1482"/>
      <c r="BN8" s="1482"/>
      <c r="BO8" s="1482"/>
      <c r="BP8" s="1482"/>
      <c r="BQ8" s="1482"/>
      <c r="BR8" s="1482"/>
      <c r="BS8" s="1482"/>
      <c r="BT8" s="1475"/>
      <c r="BU8" s="235" t="str">
        <f>AE22</f>
        <v>Ｃ</v>
      </c>
    </row>
    <row r="9" spans="1:73" ht="15" customHeight="1" x14ac:dyDescent="0.4">
      <c r="A9" s="246" t="s">
        <v>173</v>
      </c>
      <c r="B9" s="1483" t="s">
        <v>349</v>
      </c>
      <c r="C9" s="1483"/>
      <c r="D9" s="1483"/>
      <c r="E9" s="1483"/>
      <c r="F9" s="1483"/>
      <c r="G9" s="1484"/>
      <c r="H9" s="1485" t="s">
        <v>323</v>
      </c>
      <c r="I9" s="1487" t="s">
        <v>323</v>
      </c>
      <c r="J9" s="1487"/>
      <c r="K9" s="1487" t="s">
        <v>323</v>
      </c>
      <c r="L9" s="1487" t="s">
        <v>323</v>
      </c>
      <c r="M9" s="1487" t="s">
        <v>323</v>
      </c>
      <c r="N9" s="1488"/>
      <c r="O9" s="1489" t="s">
        <v>350</v>
      </c>
      <c r="P9" s="1487" t="s">
        <v>350</v>
      </c>
      <c r="Q9" s="1487"/>
      <c r="R9" s="1487" t="s">
        <v>350</v>
      </c>
      <c r="S9" s="1487" t="s">
        <v>350</v>
      </c>
      <c r="T9" s="1487" t="s">
        <v>350</v>
      </c>
      <c r="U9" s="1494"/>
      <c r="V9" s="1515" t="s">
        <v>350</v>
      </c>
      <c r="W9" s="1487" t="s">
        <v>350</v>
      </c>
      <c r="X9" s="1487"/>
      <c r="Y9" s="1487" t="s">
        <v>350</v>
      </c>
      <c r="Z9" s="1487" t="s">
        <v>350</v>
      </c>
      <c r="AA9" s="1487" t="s">
        <v>350</v>
      </c>
      <c r="AB9" s="1488"/>
      <c r="AC9" s="1489" t="s">
        <v>350</v>
      </c>
      <c r="AD9" s="1487" t="s">
        <v>350</v>
      </c>
      <c r="AE9" s="1487"/>
      <c r="AF9" s="1487" t="s">
        <v>350</v>
      </c>
      <c r="AG9" s="1487" t="s">
        <v>350</v>
      </c>
      <c r="AH9" s="1487" t="s">
        <v>350</v>
      </c>
      <c r="AI9" s="1494"/>
      <c r="AJ9" s="1515" t="s">
        <v>350</v>
      </c>
      <c r="AK9" s="1487" t="s">
        <v>350</v>
      </c>
      <c r="AL9" s="1498"/>
      <c r="AM9" s="1499">
        <f>SUM(BL9:BT10)</f>
        <v>176</v>
      </c>
      <c r="AN9" s="1500"/>
      <c r="AO9" s="1501"/>
      <c r="AP9" s="1502" t="s">
        <v>351</v>
      </c>
      <c r="AQ9" s="1503"/>
      <c r="AR9" s="1503"/>
      <c r="AS9" s="1503"/>
      <c r="AT9" s="1504"/>
      <c r="AU9" s="1508" t="s">
        <v>374</v>
      </c>
      <c r="AV9" s="1508"/>
      <c r="AW9" s="1508"/>
      <c r="AX9" s="1509" t="s">
        <v>352</v>
      </c>
      <c r="AY9" s="1510"/>
      <c r="AZ9" s="1510"/>
      <c r="BA9" s="1510"/>
      <c r="BB9" s="1511"/>
      <c r="BC9" s="1489">
        <f t="shared" ref="BC9:BK9" si="1">COUNTIF($H9:$AL10,BC$6)</f>
        <v>22</v>
      </c>
      <c r="BD9" s="1487">
        <f t="shared" si="1"/>
        <v>0</v>
      </c>
      <c r="BE9" s="1487">
        <f t="shared" si="1"/>
        <v>0</v>
      </c>
      <c r="BF9" s="1487">
        <f t="shared" si="1"/>
        <v>0</v>
      </c>
      <c r="BG9" s="1487">
        <f t="shared" si="1"/>
        <v>0</v>
      </c>
      <c r="BH9" s="1487">
        <f t="shared" si="1"/>
        <v>0</v>
      </c>
      <c r="BI9" s="1487">
        <f t="shared" si="1"/>
        <v>0</v>
      </c>
      <c r="BJ9" s="1487">
        <f t="shared" si="1"/>
        <v>0</v>
      </c>
      <c r="BK9" s="1494">
        <f t="shared" si="1"/>
        <v>0</v>
      </c>
      <c r="BL9" s="1489">
        <f t="shared" ref="BL9:BT9" si="2">BC9*BC$20*24</f>
        <v>176</v>
      </c>
      <c r="BM9" s="1487">
        <f t="shared" si="2"/>
        <v>0</v>
      </c>
      <c r="BN9" s="1487">
        <f t="shared" si="2"/>
        <v>0</v>
      </c>
      <c r="BO9" s="1487">
        <f t="shared" si="2"/>
        <v>0</v>
      </c>
      <c r="BP9" s="1487">
        <f t="shared" si="2"/>
        <v>0</v>
      </c>
      <c r="BQ9" s="1487">
        <f t="shared" si="2"/>
        <v>0</v>
      </c>
      <c r="BR9" s="1487">
        <f t="shared" si="2"/>
        <v>0</v>
      </c>
      <c r="BS9" s="1487">
        <f t="shared" si="2"/>
        <v>0</v>
      </c>
      <c r="BT9" s="1494">
        <f t="shared" si="2"/>
        <v>0</v>
      </c>
      <c r="BU9" s="235" t="str">
        <f>AM20</f>
        <v>Ｄ</v>
      </c>
    </row>
    <row r="10" spans="1:73" ht="15" customHeight="1" x14ac:dyDescent="0.4">
      <c r="A10" s="247" t="s">
        <v>184</v>
      </c>
      <c r="B10" s="1495" t="s">
        <v>353</v>
      </c>
      <c r="C10" s="1495"/>
      <c r="D10" s="1495"/>
      <c r="E10" s="1495"/>
      <c r="F10" s="1495"/>
      <c r="G10" s="1496"/>
      <c r="H10" s="1486"/>
      <c r="I10" s="1487"/>
      <c r="J10" s="1487"/>
      <c r="K10" s="1487"/>
      <c r="L10" s="1487"/>
      <c r="M10" s="1487"/>
      <c r="N10" s="1488"/>
      <c r="O10" s="1489"/>
      <c r="P10" s="1487"/>
      <c r="Q10" s="1487"/>
      <c r="R10" s="1487"/>
      <c r="S10" s="1487"/>
      <c r="T10" s="1487"/>
      <c r="U10" s="1494"/>
      <c r="V10" s="1515"/>
      <c r="W10" s="1487"/>
      <c r="X10" s="1487"/>
      <c r="Y10" s="1487"/>
      <c r="Z10" s="1487"/>
      <c r="AA10" s="1487"/>
      <c r="AB10" s="1488"/>
      <c r="AC10" s="1489"/>
      <c r="AD10" s="1487"/>
      <c r="AE10" s="1487"/>
      <c r="AF10" s="1487"/>
      <c r="AG10" s="1487"/>
      <c r="AH10" s="1487"/>
      <c r="AI10" s="1494"/>
      <c r="AJ10" s="1515"/>
      <c r="AK10" s="1487"/>
      <c r="AL10" s="1498"/>
      <c r="AM10" s="1499"/>
      <c r="AN10" s="1500"/>
      <c r="AO10" s="1501"/>
      <c r="AP10" s="1505"/>
      <c r="AQ10" s="1506"/>
      <c r="AR10" s="1506"/>
      <c r="AS10" s="1506"/>
      <c r="AT10" s="1507"/>
      <c r="AU10" s="1497" t="s">
        <v>1097</v>
      </c>
      <c r="AV10" s="1497"/>
      <c r="AW10" s="1497"/>
      <c r="AX10" s="1512"/>
      <c r="AY10" s="1513"/>
      <c r="AZ10" s="1513"/>
      <c r="BA10" s="1513"/>
      <c r="BB10" s="1514"/>
      <c r="BC10" s="1489"/>
      <c r="BD10" s="1487"/>
      <c r="BE10" s="1487"/>
      <c r="BF10" s="1487"/>
      <c r="BG10" s="1487"/>
      <c r="BH10" s="1487"/>
      <c r="BI10" s="1487"/>
      <c r="BJ10" s="1487"/>
      <c r="BK10" s="1494"/>
      <c r="BL10" s="1489"/>
      <c r="BM10" s="1487"/>
      <c r="BN10" s="1487"/>
      <c r="BO10" s="1487"/>
      <c r="BP10" s="1487"/>
      <c r="BQ10" s="1487"/>
      <c r="BR10" s="1487"/>
      <c r="BS10" s="1487"/>
      <c r="BT10" s="1494"/>
      <c r="BU10" s="235" t="str">
        <f>AM21</f>
        <v>Ｅ</v>
      </c>
    </row>
    <row r="11" spans="1:73" ht="15" customHeight="1" x14ac:dyDescent="0.4">
      <c r="A11" s="246" t="s">
        <v>173</v>
      </c>
      <c r="B11" s="1483" t="s">
        <v>354</v>
      </c>
      <c r="C11" s="1483"/>
      <c r="D11" s="1483"/>
      <c r="E11" s="1483"/>
      <c r="F11" s="1483"/>
      <c r="G11" s="1484"/>
      <c r="H11" s="1486"/>
      <c r="I11" s="1487" t="s">
        <v>323</v>
      </c>
      <c r="J11" s="1487" t="s">
        <v>323</v>
      </c>
      <c r="K11" s="1487" t="s">
        <v>323</v>
      </c>
      <c r="L11" s="1487"/>
      <c r="M11" s="1487" t="s">
        <v>323</v>
      </c>
      <c r="N11" s="1488" t="s">
        <v>323</v>
      </c>
      <c r="O11" s="1489"/>
      <c r="P11" s="1487" t="s">
        <v>350</v>
      </c>
      <c r="Q11" s="1487" t="s">
        <v>350</v>
      </c>
      <c r="R11" s="1487" t="s">
        <v>350</v>
      </c>
      <c r="S11" s="1487"/>
      <c r="T11" s="1487" t="s">
        <v>350</v>
      </c>
      <c r="U11" s="1494" t="s">
        <v>350</v>
      </c>
      <c r="V11" s="1515"/>
      <c r="W11" s="1487" t="s">
        <v>350</v>
      </c>
      <c r="X11" s="1487" t="s">
        <v>350</v>
      </c>
      <c r="Y11" s="1487" t="s">
        <v>350</v>
      </c>
      <c r="Z11" s="1487"/>
      <c r="AA11" s="1487" t="s">
        <v>350</v>
      </c>
      <c r="AB11" s="1488" t="s">
        <v>350</v>
      </c>
      <c r="AC11" s="1489"/>
      <c r="AD11" s="1487" t="s">
        <v>350</v>
      </c>
      <c r="AE11" s="1487" t="s">
        <v>350</v>
      </c>
      <c r="AF11" s="1487" t="s">
        <v>350</v>
      </c>
      <c r="AG11" s="1487"/>
      <c r="AH11" s="1487" t="s">
        <v>350</v>
      </c>
      <c r="AI11" s="1494" t="s">
        <v>350</v>
      </c>
      <c r="AJ11" s="1515"/>
      <c r="AK11" s="1487" t="s">
        <v>350</v>
      </c>
      <c r="AL11" s="1498" t="s">
        <v>350</v>
      </c>
      <c r="AM11" s="1499">
        <f>SUM(BL11:BT12)</f>
        <v>176</v>
      </c>
      <c r="AN11" s="1500"/>
      <c r="AO11" s="1501"/>
      <c r="AP11" s="1502" t="s">
        <v>351</v>
      </c>
      <c r="AQ11" s="1503"/>
      <c r="AR11" s="1503"/>
      <c r="AS11" s="1503"/>
      <c r="AT11" s="1504"/>
      <c r="AU11" s="1508" t="s">
        <v>374</v>
      </c>
      <c r="AV11" s="1508"/>
      <c r="AW11" s="1508"/>
      <c r="AX11" s="1509"/>
      <c r="AY11" s="1510"/>
      <c r="AZ11" s="1510"/>
      <c r="BA11" s="1510"/>
      <c r="BB11" s="1511"/>
      <c r="BC11" s="1489">
        <f t="shared" ref="BC11:BK11" si="3">COUNTIF($H11:$AL12,BC$6)</f>
        <v>22</v>
      </c>
      <c r="BD11" s="1487">
        <f t="shared" si="3"/>
        <v>0</v>
      </c>
      <c r="BE11" s="1487">
        <f t="shared" si="3"/>
        <v>0</v>
      </c>
      <c r="BF11" s="1487">
        <f t="shared" si="3"/>
        <v>0</v>
      </c>
      <c r="BG11" s="1487">
        <f t="shared" si="3"/>
        <v>0</v>
      </c>
      <c r="BH11" s="1487">
        <f t="shared" si="3"/>
        <v>0</v>
      </c>
      <c r="BI11" s="1487">
        <f t="shared" si="3"/>
        <v>0</v>
      </c>
      <c r="BJ11" s="1487">
        <f t="shared" si="3"/>
        <v>0</v>
      </c>
      <c r="BK11" s="1494">
        <f t="shared" si="3"/>
        <v>0</v>
      </c>
      <c r="BL11" s="1489">
        <f t="shared" ref="BL11:BT11" si="4">BC11*BC$20*24</f>
        <v>176</v>
      </c>
      <c r="BM11" s="1487">
        <f t="shared" si="4"/>
        <v>0</v>
      </c>
      <c r="BN11" s="1487">
        <f t="shared" si="4"/>
        <v>0</v>
      </c>
      <c r="BO11" s="1487">
        <f t="shared" si="4"/>
        <v>0</v>
      </c>
      <c r="BP11" s="1487">
        <f t="shared" si="4"/>
        <v>0</v>
      </c>
      <c r="BQ11" s="1487">
        <f t="shared" si="4"/>
        <v>0</v>
      </c>
      <c r="BR11" s="1487">
        <f t="shared" si="4"/>
        <v>0</v>
      </c>
      <c r="BS11" s="1487">
        <f t="shared" si="4"/>
        <v>0</v>
      </c>
      <c r="BT11" s="1494">
        <f t="shared" si="4"/>
        <v>0</v>
      </c>
      <c r="BU11" s="235" t="str">
        <f>AM22</f>
        <v>Ｆ</v>
      </c>
    </row>
    <row r="12" spans="1:73" ht="15" customHeight="1" x14ac:dyDescent="0.4">
      <c r="A12" s="247" t="s">
        <v>184</v>
      </c>
      <c r="B12" s="1495" t="s">
        <v>355</v>
      </c>
      <c r="C12" s="1495"/>
      <c r="D12" s="1495"/>
      <c r="E12" s="1495"/>
      <c r="F12" s="1495"/>
      <c r="G12" s="1496"/>
      <c r="H12" s="1486"/>
      <c r="I12" s="1487"/>
      <c r="J12" s="1487"/>
      <c r="K12" s="1487"/>
      <c r="L12" s="1487"/>
      <c r="M12" s="1487"/>
      <c r="N12" s="1488"/>
      <c r="O12" s="1489"/>
      <c r="P12" s="1487"/>
      <c r="Q12" s="1487"/>
      <c r="R12" s="1487"/>
      <c r="S12" s="1487"/>
      <c r="T12" s="1487"/>
      <c r="U12" s="1494"/>
      <c r="V12" s="1515"/>
      <c r="W12" s="1487"/>
      <c r="X12" s="1487"/>
      <c r="Y12" s="1487"/>
      <c r="Z12" s="1487"/>
      <c r="AA12" s="1487"/>
      <c r="AB12" s="1488"/>
      <c r="AC12" s="1489"/>
      <c r="AD12" s="1487"/>
      <c r="AE12" s="1487"/>
      <c r="AF12" s="1487"/>
      <c r="AG12" s="1487"/>
      <c r="AH12" s="1487"/>
      <c r="AI12" s="1494"/>
      <c r="AJ12" s="1515"/>
      <c r="AK12" s="1487"/>
      <c r="AL12" s="1498"/>
      <c r="AM12" s="1499"/>
      <c r="AN12" s="1500"/>
      <c r="AO12" s="1501"/>
      <c r="AP12" s="1505"/>
      <c r="AQ12" s="1506"/>
      <c r="AR12" s="1506"/>
      <c r="AS12" s="1506"/>
      <c r="AT12" s="1507"/>
      <c r="AU12" s="1497" t="s">
        <v>1097</v>
      </c>
      <c r="AV12" s="1497"/>
      <c r="AW12" s="1497"/>
      <c r="AX12" s="1512"/>
      <c r="AY12" s="1513"/>
      <c r="AZ12" s="1513"/>
      <c r="BA12" s="1513"/>
      <c r="BB12" s="1514"/>
      <c r="BC12" s="1489"/>
      <c r="BD12" s="1487"/>
      <c r="BE12" s="1487"/>
      <c r="BF12" s="1487"/>
      <c r="BG12" s="1487"/>
      <c r="BH12" s="1487"/>
      <c r="BI12" s="1487"/>
      <c r="BJ12" s="1487"/>
      <c r="BK12" s="1494"/>
      <c r="BL12" s="1489"/>
      <c r="BM12" s="1487"/>
      <c r="BN12" s="1487"/>
      <c r="BO12" s="1487"/>
      <c r="BP12" s="1487"/>
      <c r="BQ12" s="1487"/>
      <c r="BR12" s="1487"/>
      <c r="BS12" s="1487"/>
      <c r="BT12" s="1494"/>
      <c r="BU12" s="235" t="str">
        <f>AU20</f>
        <v>Ｇ</v>
      </c>
    </row>
    <row r="13" spans="1:73" ht="15" customHeight="1" x14ac:dyDescent="0.4">
      <c r="A13" s="246" t="s">
        <v>173</v>
      </c>
      <c r="B13" s="1483" t="s">
        <v>356</v>
      </c>
      <c r="C13" s="1483"/>
      <c r="D13" s="1483"/>
      <c r="E13" s="1483"/>
      <c r="F13" s="1483"/>
      <c r="G13" s="1484"/>
      <c r="H13" s="1486" t="s">
        <v>323</v>
      </c>
      <c r="I13" s="1487" t="s">
        <v>323</v>
      </c>
      <c r="J13" s="1487" t="s">
        <v>330</v>
      </c>
      <c r="K13" s="1487"/>
      <c r="L13" s="1487" t="s">
        <v>323</v>
      </c>
      <c r="M13" s="1487" t="s">
        <v>357</v>
      </c>
      <c r="N13" s="1488"/>
      <c r="O13" s="1489" t="s">
        <v>323</v>
      </c>
      <c r="P13" s="1487" t="s">
        <v>323</v>
      </c>
      <c r="Q13" s="1487" t="s">
        <v>330</v>
      </c>
      <c r="R13" s="1487"/>
      <c r="S13" s="1487" t="s">
        <v>323</v>
      </c>
      <c r="T13" s="1487" t="s">
        <v>357</v>
      </c>
      <c r="U13" s="1494"/>
      <c r="V13" s="1515" t="s">
        <v>323</v>
      </c>
      <c r="W13" s="1487" t="s">
        <v>323</v>
      </c>
      <c r="X13" s="1487" t="s">
        <v>330</v>
      </c>
      <c r="Y13" s="1487"/>
      <c r="Z13" s="1487" t="s">
        <v>323</v>
      </c>
      <c r="AA13" s="1487" t="s">
        <v>357</v>
      </c>
      <c r="AB13" s="1488"/>
      <c r="AC13" s="1489" t="s">
        <v>323</v>
      </c>
      <c r="AD13" s="1487" t="s">
        <v>323</v>
      </c>
      <c r="AE13" s="1487" t="s">
        <v>330</v>
      </c>
      <c r="AF13" s="1487"/>
      <c r="AG13" s="1487" t="s">
        <v>323</v>
      </c>
      <c r="AH13" s="1487" t="s">
        <v>357</v>
      </c>
      <c r="AI13" s="1494"/>
      <c r="AJ13" s="1515" t="s">
        <v>323</v>
      </c>
      <c r="AK13" s="1487" t="s">
        <v>323</v>
      </c>
      <c r="AL13" s="1498" t="s">
        <v>340</v>
      </c>
      <c r="AM13" s="1499">
        <f>SUM(BL13:BT14)</f>
        <v>184</v>
      </c>
      <c r="AN13" s="1500"/>
      <c r="AO13" s="1501"/>
      <c r="AP13" s="1502" t="s">
        <v>351</v>
      </c>
      <c r="AQ13" s="1503"/>
      <c r="AR13" s="1503"/>
      <c r="AS13" s="1503"/>
      <c r="AT13" s="1504"/>
      <c r="AU13" s="1508" t="s">
        <v>375</v>
      </c>
      <c r="AV13" s="1508"/>
      <c r="AW13" s="1508"/>
      <c r="AX13" s="1516"/>
      <c r="AY13" s="1517"/>
      <c r="AZ13" s="1517"/>
      <c r="BA13" s="1517"/>
      <c r="BB13" s="1518"/>
      <c r="BC13" s="1489">
        <f t="shared" ref="BC13:BK13" si="5">COUNTIF($H13:$AL14,BC$6)</f>
        <v>14</v>
      </c>
      <c r="BD13" s="1487">
        <f t="shared" si="5"/>
        <v>5</v>
      </c>
      <c r="BE13" s="1487">
        <f t="shared" si="5"/>
        <v>4</v>
      </c>
      <c r="BF13" s="1487">
        <f t="shared" si="5"/>
        <v>0</v>
      </c>
      <c r="BG13" s="1487">
        <f t="shared" si="5"/>
        <v>0</v>
      </c>
      <c r="BH13" s="1487">
        <f t="shared" si="5"/>
        <v>0</v>
      </c>
      <c r="BI13" s="1487">
        <f t="shared" si="5"/>
        <v>0</v>
      </c>
      <c r="BJ13" s="1487">
        <f t="shared" si="5"/>
        <v>0</v>
      </c>
      <c r="BK13" s="1494">
        <f t="shared" si="5"/>
        <v>0</v>
      </c>
      <c r="BL13" s="1489">
        <f t="shared" ref="BL13:BT13" si="6">BC13*BC$20*24</f>
        <v>112</v>
      </c>
      <c r="BM13" s="1487">
        <f t="shared" si="6"/>
        <v>40</v>
      </c>
      <c r="BN13" s="1487">
        <f t="shared" si="6"/>
        <v>32</v>
      </c>
      <c r="BO13" s="1487">
        <f t="shared" si="6"/>
        <v>0</v>
      </c>
      <c r="BP13" s="1487">
        <f t="shared" si="6"/>
        <v>0</v>
      </c>
      <c r="BQ13" s="1487">
        <f t="shared" si="6"/>
        <v>0</v>
      </c>
      <c r="BR13" s="1487">
        <f t="shared" si="6"/>
        <v>0</v>
      </c>
      <c r="BS13" s="1487">
        <f t="shared" si="6"/>
        <v>0</v>
      </c>
      <c r="BT13" s="1494">
        <f t="shared" si="6"/>
        <v>0</v>
      </c>
      <c r="BU13" s="235" t="str">
        <f>AU21</f>
        <v>Ｈ</v>
      </c>
    </row>
    <row r="14" spans="1:73" ht="15" customHeight="1" x14ac:dyDescent="0.4">
      <c r="A14" s="247" t="s">
        <v>184</v>
      </c>
      <c r="B14" s="1495" t="s">
        <v>358</v>
      </c>
      <c r="C14" s="1495"/>
      <c r="D14" s="1495"/>
      <c r="E14" s="1495"/>
      <c r="F14" s="1495"/>
      <c r="G14" s="1496"/>
      <c r="H14" s="1486"/>
      <c r="I14" s="1487"/>
      <c r="J14" s="1487"/>
      <c r="K14" s="1487"/>
      <c r="L14" s="1487"/>
      <c r="M14" s="1487"/>
      <c r="N14" s="1488"/>
      <c r="O14" s="1489"/>
      <c r="P14" s="1487"/>
      <c r="Q14" s="1487"/>
      <c r="R14" s="1487"/>
      <c r="S14" s="1487"/>
      <c r="T14" s="1487"/>
      <c r="U14" s="1494"/>
      <c r="V14" s="1515"/>
      <c r="W14" s="1487"/>
      <c r="X14" s="1487"/>
      <c r="Y14" s="1487"/>
      <c r="Z14" s="1487"/>
      <c r="AA14" s="1487"/>
      <c r="AB14" s="1488"/>
      <c r="AC14" s="1489"/>
      <c r="AD14" s="1487"/>
      <c r="AE14" s="1487"/>
      <c r="AF14" s="1487"/>
      <c r="AG14" s="1487"/>
      <c r="AH14" s="1487"/>
      <c r="AI14" s="1494"/>
      <c r="AJ14" s="1515"/>
      <c r="AK14" s="1487"/>
      <c r="AL14" s="1498"/>
      <c r="AM14" s="1499"/>
      <c r="AN14" s="1500"/>
      <c r="AO14" s="1501"/>
      <c r="AP14" s="1505"/>
      <c r="AQ14" s="1506"/>
      <c r="AR14" s="1506"/>
      <c r="AS14" s="1506"/>
      <c r="AT14" s="1507"/>
      <c r="AU14" s="1497" t="s">
        <v>1097</v>
      </c>
      <c r="AV14" s="1497"/>
      <c r="AW14" s="1497"/>
      <c r="AX14" s="1519"/>
      <c r="AY14" s="1520"/>
      <c r="AZ14" s="1520"/>
      <c r="BA14" s="1520"/>
      <c r="BB14" s="1521"/>
      <c r="BC14" s="1489"/>
      <c r="BD14" s="1487"/>
      <c r="BE14" s="1487"/>
      <c r="BF14" s="1487"/>
      <c r="BG14" s="1487"/>
      <c r="BH14" s="1487"/>
      <c r="BI14" s="1487"/>
      <c r="BJ14" s="1487"/>
      <c r="BK14" s="1494"/>
      <c r="BL14" s="1489"/>
      <c r="BM14" s="1487"/>
      <c r="BN14" s="1487"/>
      <c r="BO14" s="1487"/>
      <c r="BP14" s="1487"/>
      <c r="BQ14" s="1487"/>
      <c r="BR14" s="1487"/>
      <c r="BS14" s="1487"/>
      <c r="BT14" s="1494"/>
      <c r="BU14" s="235" t="str">
        <f>AU22</f>
        <v>Ｉ</v>
      </c>
    </row>
    <row r="15" spans="1:73" ht="15" customHeight="1" x14ac:dyDescent="0.4">
      <c r="A15" s="246" t="s">
        <v>173</v>
      </c>
      <c r="B15" s="1483" t="s">
        <v>356</v>
      </c>
      <c r="C15" s="1483"/>
      <c r="D15" s="1483"/>
      <c r="E15" s="1483"/>
      <c r="F15" s="1483"/>
      <c r="G15" s="1484"/>
      <c r="H15" s="1486" t="s">
        <v>323</v>
      </c>
      <c r="I15" s="1487"/>
      <c r="J15" s="1487" t="s">
        <v>359</v>
      </c>
      <c r="K15" s="1487" t="s">
        <v>360</v>
      </c>
      <c r="L15" s="1487"/>
      <c r="M15" s="1487" t="s">
        <v>350</v>
      </c>
      <c r="N15" s="1488"/>
      <c r="O15" s="1528" t="s">
        <v>361</v>
      </c>
      <c r="P15" s="1522" t="s">
        <v>362</v>
      </c>
      <c r="Q15" s="1522"/>
      <c r="R15" s="1522" t="s">
        <v>350</v>
      </c>
      <c r="S15" s="1522"/>
      <c r="T15" s="1522" t="s">
        <v>361</v>
      </c>
      <c r="U15" s="1524" t="s">
        <v>362</v>
      </c>
      <c r="V15" s="1526"/>
      <c r="W15" s="1522" t="s">
        <v>350</v>
      </c>
      <c r="X15" s="1522"/>
      <c r="Y15" s="1522" t="s">
        <v>361</v>
      </c>
      <c r="Z15" s="1522" t="s">
        <v>362</v>
      </c>
      <c r="AA15" s="1522"/>
      <c r="AB15" s="1524" t="s">
        <v>350</v>
      </c>
      <c r="AC15" s="1528"/>
      <c r="AD15" s="1522" t="s">
        <v>361</v>
      </c>
      <c r="AE15" s="1522" t="s">
        <v>362</v>
      </c>
      <c r="AF15" s="1522"/>
      <c r="AG15" s="1522" t="s">
        <v>350</v>
      </c>
      <c r="AH15" s="1522"/>
      <c r="AI15" s="1524" t="s">
        <v>361</v>
      </c>
      <c r="AJ15" s="1515" t="s">
        <v>362</v>
      </c>
      <c r="AK15" s="1487"/>
      <c r="AL15" s="1498" t="s">
        <v>323</v>
      </c>
      <c r="AM15" s="1499">
        <f>SUM(BL15:BT16)</f>
        <v>152</v>
      </c>
      <c r="AN15" s="1500"/>
      <c r="AO15" s="1501"/>
      <c r="AP15" s="1502" t="s">
        <v>363</v>
      </c>
      <c r="AQ15" s="1503"/>
      <c r="AR15" s="1503"/>
      <c r="AS15" s="1503"/>
      <c r="AT15" s="1504"/>
      <c r="AU15" s="1508" t="s">
        <v>375</v>
      </c>
      <c r="AV15" s="1508"/>
      <c r="AW15" s="1508"/>
      <c r="AX15" s="1509" t="s">
        <v>364</v>
      </c>
      <c r="AY15" s="1510"/>
      <c r="AZ15" s="1510"/>
      <c r="BA15" s="1510"/>
      <c r="BB15" s="1511"/>
      <c r="BC15" s="1489">
        <f t="shared" ref="BC15:BK15" si="7">COUNTIF($H15:$AL16,BC$6)</f>
        <v>7</v>
      </c>
      <c r="BD15" s="1487">
        <f t="shared" si="7"/>
        <v>0</v>
      </c>
      <c r="BE15" s="1487">
        <f t="shared" si="7"/>
        <v>0</v>
      </c>
      <c r="BF15" s="1487">
        <f t="shared" si="7"/>
        <v>6</v>
      </c>
      <c r="BG15" s="1487">
        <f t="shared" si="7"/>
        <v>6</v>
      </c>
      <c r="BH15" s="1487">
        <f t="shared" si="7"/>
        <v>0</v>
      </c>
      <c r="BI15" s="1487">
        <f t="shared" si="7"/>
        <v>0</v>
      </c>
      <c r="BJ15" s="1487">
        <f t="shared" si="7"/>
        <v>0</v>
      </c>
      <c r="BK15" s="1494">
        <f t="shared" si="7"/>
        <v>0</v>
      </c>
      <c r="BL15" s="1489">
        <f t="shared" ref="BL15:BT15" si="8">BC15*BC$20*24</f>
        <v>56</v>
      </c>
      <c r="BM15" s="1487">
        <f t="shared" si="8"/>
        <v>0</v>
      </c>
      <c r="BN15" s="1487">
        <f t="shared" si="8"/>
        <v>0</v>
      </c>
      <c r="BO15" s="1487">
        <f t="shared" si="8"/>
        <v>48</v>
      </c>
      <c r="BP15" s="1487">
        <f t="shared" si="8"/>
        <v>48</v>
      </c>
      <c r="BQ15" s="1487">
        <f t="shared" si="8"/>
        <v>0</v>
      </c>
      <c r="BR15" s="1487">
        <f t="shared" si="8"/>
        <v>0</v>
      </c>
      <c r="BS15" s="1487">
        <f t="shared" si="8"/>
        <v>0</v>
      </c>
      <c r="BT15" s="1494">
        <f t="shared" si="8"/>
        <v>0</v>
      </c>
    </row>
    <row r="16" spans="1:73" ht="15" customHeight="1" x14ac:dyDescent="0.4">
      <c r="A16" s="247" t="s">
        <v>184</v>
      </c>
      <c r="B16" s="1495" t="s">
        <v>365</v>
      </c>
      <c r="C16" s="1495"/>
      <c r="D16" s="1495"/>
      <c r="E16" s="1495"/>
      <c r="F16" s="1495"/>
      <c r="G16" s="1496"/>
      <c r="H16" s="1486"/>
      <c r="I16" s="1487"/>
      <c r="J16" s="1487"/>
      <c r="K16" s="1487"/>
      <c r="L16" s="1487"/>
      <c r="M16" s="1487"/>
      <c r="N16" s="1488"/>
      <c r="O16" s="1529"/>
      <c r="P16" s="1523"/>
      <c r="Q16" s="1523"/>
      <c r="R16" s="1523"/>
      <c r="S16" s="1523"/>
      <c r="T16" s="1523"/>
      <c r="U16" s="1525"/>
      <c r="V16" s="1527"/>
      <c r="W16" s="1523"/>
      <c r="X16" s="1523"/>
      <c r="Y16" s="1523"/>
      <c r="Z16" s="1523"/>
      <c r="AA16" s="1523"/>
      <c r="AB16" s="1525"/>
      <c r="AC16" s="1529"/>
      <c r="AD16" s="1523"/>
      <c r="AE16" s="1523"/>
      <c r="AF16" s="1523"/>
      <c r="AG16" s="1523"/>
      <c r="AH16" s="1523"/>
      <c r="AI16" s="1525"/>
      <c r="AJ16" s="1515"/>
      <c r="AK16" s="1487"/>
      <c r="AL16" s="1498"/>
      <c r="AM16" s="1499"/>
      <c r="AN16" s="1500"/>
      <c r="AO16" s="1501"/>
      <c r="AP16" s="1505"/>
      <c r="AQ16" s="1506"/>
      <c r="AR16" s="1506"/>
      <c r="AS16" s="1506"/>
      <c r="AT16" s="1507"/>
      <c r="AU16" s="1497" t="s">
        <v>1097</v>
      </c>
      <c r="AV16" s="1497"/>
      <c r="AW16" s="1497"/>
      <c r="AX16" s="1512"/>
      <c r="AY16" s="1513"/>
      <c r="AZ16" s="1513"/>
      <c r="BA16" s="1513"/>
      <c r="BB16" s="1514"/>
      <c r="BC16" s="1489"/>
      <c r="BD16" s="1487"/>
      <c r="BE16" s="1487"/>
      <c r="BF16" s="1487"/>
      <c r="BG16" s="1487"/>
      <c r="BH16" s="1487"/>
      <c r="BI16" s="1487"/>
      <c r="BJ16" s="1487"/>
      <c r="BK16" s="1494"/>
      <c r="BL16" s="1489"/>
      <c r="BM16" s="1487"/>
      <c r="BN16" s="1487"/>
      <c r="BO16" s="1487"/>
      <c r="BP16" s="1487"/>
      <c r="BQ16" s="1487"/>
      <c r="BR16" s="1487"/>
      <c r="BS16" s="1487"/>
      <c r="BT16" s="1494"/>
    </row>
    <row r="17" spans="1:87" ht="15" customHeight="1" x14ac:dyDescent="0.4">
      <c r="A17" s="246" t="s">
        <v>173</v>
      </c>
      <c r="B17" s="1483" t="s">
        <v>366</v>
      </c>
      <c r="C17" s="1483"/>
      <c r="D17" s="1483"/>
      <c r="E17" s="1483"/>
      <c r="F17" s="1483"/>
      <c r="G17" s="1484"/>
      <c r="H17" s="1530"/>
      <c r="I17" s="1522" t="s">
        <v>323</v>
      </c>
      <c r="J17" s="1522" t="s">
        <v>323</v>
      </c>
      <c r="K17" s="1522" t="s">
        <v>323</v>
      </c>
      <c r="L17" s="1522"/>
      <c r="M17" s="1522" t="s">
        <v>323</v>
      </c>
      <c r="N17" s="1524" t="s">
        <v>323</v>
      </c>
      <c r="O17" s="1528"/>
      <c r="P17" s="1522" t="s">
        <v>350</v>
      </c>
      <c r="Q17" s="1522" t="s">
        <v>350</v>
      </c>
      <c r="R17" s="1522" t="s">
        <v>350</v>
      </c>
      <c r="S17" s="1522"/>
      <c r="T17" s="1522" t="s">
        <v>350</v>
      </c>
      <c r="U17" s="1524" t="s">
        <v>350</v>
      </c>
      <c r="V17" s="1528"/>
      <c r="W17" s="1522" t="s">
        <v>350</v>
      </c>
      <c r="X17" s="1522" t="s">
        <v>350</v>
      </c>
      <c r="Y17" s="1522" t="s">
        <v>350</v>
      </c>
      <c r="Z17" s="1522"/>
      <c r="AA17" s="1522" t="s">
        <v>350</v>
      </c>
      <c r="AB17" s="1524" t="s">
        <v>350</v>
      </c>
      <c r="AC17" s="1528"/>
      <c r="AD17" s="1522" t="s">
        <v>350</v>
      </c>
      <c r="AE17" s="1522" t="s">
        <v>350</v>
      </c>
      <c r="AF17" s="1522" t="s">
        <v>350</v>
      </c>
      <c r="AG17" s="1522"/>
      <c r="AH17" s="1522" t="s">
        <v>350</v>
      </c>
      <c r="AI17" s="1524" t="s">
        <v>350</v>
      </c>
      <c r="AJ17" s="1528"/>
      <c r="AK17" s="1522" t="s">
        <v>323</v>
      </c>
      <c r="AL17" s="1532" t="s">
        <v>323</v>
      </c>
      <c r="AM17" s="1499">
        <f>SUM(BL17:BT18)</f>
        <v>176</v>
      </c>
      <c r="AN17" s="1500"/>
      <c r="AO17" s="1501"/>
      <c r="AP17" s="1502" t="s">
        <v>367</v>
      </c>
      <c r="AQ17" s="1503"/>
      <c r="AR17" s="1503"/>
      <c r="AS17" s="1503"/>
      <c r="AT17" s="1504"/>
      <c r="AU17" s="1508" t="s">
        <v>376</v>
      </c>
      <c r="AV17" s="1508"/>
      <c r="AW17" s="1508"/>
      <c r="AX17" s="1516"/>
      <c r="AY17" s="1517"/>
      <c r="AZ17" s="1517"/>
      <c r="BA17" s="1517"/>
      <c r="BB17" s="1518"/>
      <c r="BC17" s="1489">
        <f t="shared" ref="BC17:BK17" si="9">COUNTIF($H17:$AL18,BC$6)</f>
        <v>22</v>
      </c>
      <c r="BD17" s="1487">
        <f t="shared" si="9"/>
        <v>0</v>
      </c>
      <c r="BE17" s="1487">
        <f t="shared" si="9"/>
        <v>0</v>
      </c>
      <c r="BF17" s="1487">
        <f t="shared" si="9"/>
        <v>0</v>
      </c>
      <c r="BG17" s="1487">
        <f t="shared" si="9"/>
        <v>0</v>
      </c>
      <c r="BH17" s="1487">
        <f t="shared" si="9"/>
        <v>0</v>
      </c>
      <c r="BI17" s="1487">
        <f t="shared" si="9"/>
        <v>0</v>
      </c>
      <c r="BJ17" s="1487">
        <f t="shared" si="9"/>
        <v>0</v>
      </c>
      <c r="BK17" s="1494">
        <f t="shared" si="9"/>
        <v>0</v>
      </c>
      <c r="BL17" s="1489">
        <f t="shared" ref="BL17:BT17" si="10">BC17*BC$20*24</f>
        <v>176</v>
      </c>
      <c r="BM17" s="1487">
        <f t="shared" si="10"/>
        <v>0</v>
      </c>
      <c r="BN17" s="1487">
        <f t="shared" si="10"/>
        <v>0</v>
      </c>
      <c r="BO17" s="1487">
        <f t="shared" si="10"/>
        <v>0</v>
      </c>
      <c r="BP17" s="1487">
        <f t="shared" si="10"/>
        <v>0</v>
      </c>
      <c r="BQ17" s="1487">
        <f t="shared" si="10"/>
        <v>0</v>
      </c>
      <c r="BR17" s="1487">
        <f t="shared" si="10"/>
        <v>0</v>
      </c>
      <c r="BS17" s="1487">
        <f t="shared" si="10"/>
        <v>0</v>
      </c>
      <c r="BT17" s="1494">
        <f t="shared" si="10"/>
        <v>0</v>
      </c>
    </row>
    <row r="18" spans="1:87" ht="15" customHeight="1" x14ac:dyDescent="0.4">
      <c r="A18" s="247" t="s">
        <v>184</v>
      </c>
      <c r="B18" s="1495" t="s">
        <v>368</v>
      </c>
      <c r="C18" s="1495"/>
      <c r="D18" s="1495"/>
      <c r="E18" s="1495"/>
      <c r="F18" s="1495"/>
      <c r="G18" s="1496"/>
      <c r="H18" s="1531"/>
      <c r="I18" s="1523"/>
      <c r="J18" s="1523"/>
      <c r="K18" s="1523"/>
      <c r="L18" s="1523"/>
      <c r="M18" s="1523"/>
      <c r="N18" s="1525"/>
      <c r="O18" s="1529"/>
      <c r="P18" s="1523"/>
      <c r="Q18" s="1523"/>
      <c r="R18" s="1523"/>
      <c r="S18" s="1523"/>
      <c r="T18" s="1523"/>
      <c r="U18" s="1525"/>
      <c r="V18" s="1529"/>
      <c r="W18" s="1523"/>
      <c r="X18" s="1523"/>
      <c r="Y18" s="1523"/>
      <c r="Z18" s="1523"/>
      <c r="AA18" s="1523"/>
      <c r="AB18" s="1525"/>
      <c r="AC18" s="1529"/>
      <c r="AD18" s="1523"/>
      <c r="AE18" s="1523"/>
      <c r="AF18" s="1523"/>
      <c r="AG18" s="1523"/>
      <c r="AH18" s="1523"/>
      <c r="AI18" s="1525"/>
      <c r="AJ18" s="1529"/>
      <c r="AK18" s="1523"/>
      <c r="AL18" s="1533"/>
      <c r="AM18" s="1499"/>
      <c r="AN18" s="1500"/>
      <c r="AO18" s="1501"/>
      <c r="AP18" s="1505"/>
      <c r="AQ18" s="1506"/>
      <c r="AR18" s="1506"/>
      <c r="AS18" s="1506"/>
      <c r="AT18" s="1507"/>
      <c r="AU18" s="1497" t="s">
        <v>1097</v>
      </c>
      <c r="AV18" s="1497"/>
      <c r="AW18" s="1497"/>
      <c r="AX18" s="1519"/>
      <c r="AY18" s="1520"/>
      <c r="AZ18" s="1520"/>
      <c r="BA18" s="1520"/>
      <c r="BB18" s="1521"/>
      <c r="BC18" s="1489"/>
      <c r="BD18" s="1487"/>
      <c r="BE18" s="1487"/>
      <c r="BF18" s="1487"/>
      <c r="BG18" s="1487"/>
      <c r="BH18" s="1487"/>
      <c r="BI18" s="1487"/>
      <c r="BJ18" s="1487"/>
      <c r="BK18" s="1494"/>
      <c r="BL18" s="1489"/>
      <c r="BM18" s="1487"/>
      <c r="BN18" s="1487"/>
      <c r="BO18" s="1487"/>
      <c r="BP18" s="1487"/>
      <c r="BQ18" s="1487"/>
      <c r="BR18" s="1487"/>
      <c r="BS18" s="1487"/>
      <c r="BT18" s="1494"/>
    </row>
    <row r="19" spans="1:87" ht="20.100000000000001" customHeight="1" thickBot="1" x14ac:dyDescent="0.45">
      <c r="A19" s="1500" t="s">
        <v>318</v>
      </c>
      <c r="B19" s="1534"/>
      <c r="C19" s="1534"/>
      <c r="D19" s="1534"/>
      <c r="E19" s="1534"/>
      <c r="F19" s="1534"/>
      <c r="G19" s="1534"/>
      <c r="H19" s="248">
        <v>1</v>
      </c>
      <c r="I19" s="249">
        <v>2</v>
      </c>
      <c r="J19" s="249">
        <v>3</v>
      </c>
      <c r="K19" s="249">
        <v>4</v>
      </c>
      <c r="L19" s="249">
        <v>5</v>
      </c>
      <c r="M19" s="249">
        <v>6</v>
      </c>
      <c r="N19" s="250">
        <v>7</v>
      </c>
      <c r="O19" s="251">
        <v>8</v>
      </c>
      <c r="P19" s="249">
        <v>9</v>
      </c>
      <c r="Q19" s="249">
        <v>10</v>
      </c>
      <c r="R19" s="249">
        <v>11</v>
      </c>
      <c r="S19" s="249">
        <v>12</v>
      </c>
      <c r="T19" s="249">
        <v>13</v>
      </c>
      <c r="U19" s="252">
        <v>14</v>
      </c>
      <c r="V19" s="253">
        <v>15</v>
      </c>
      <c r="W19" s="249">
        <v>16</v>
      </c>
      <c r="X19" s="249">
        <v>17</v>
      </c>
      <c r="Y19" s="249">
        <v>18</v>
      </c>
      <c r="Z19" s="249">
        <v>19</v>
      </c>
      <c r="AA19" s="249">
        <v>20</v>
      </c>
      <c r="AB19" s="250">
        <v>21</v>
      </c>
      <c r="AC19" s="251">
        <v>22</v>
      </c>
      <c r="AD19" s="249">
        <v>23</v>
      </c>
      <c r="AE19" s="249">
        <v>24</v>
      </c>
      <c r="AF19" s="249">
        <v>25</v>
      </c>
      <c r="AG19" s="249">
        <v>26</v>
      </c>
      <c r="AH19" s="249">
        <v>27</v>
      </c>
      <c r="AI19" s="252">
        <v>28</v>
      </c>
      <c r="AJ19" s="253">
        <v>29</v>
      </c>
      <c r="AK19" s="249">
        <v>30</v>
      </c>
      <c r="AL19" s="254">
        <v>31</v>
      </c>
      <c r="AM19" s="1552" t="s">
        <v>200</v>
      </c>
      <c r="AN19" s="1500"/>
      <c r="AO19" s="1501"/>
      <c r="AP19" s="1499" t="s">
        <v>279</v>
      </c>
      <c r="AQ19" s="1499"/>
      <c r="AR19" s="1499"/>
      <c r="AS19" s="1553"/>
      <c r="AT19" s="1553"/>
      <c r="AU19" s="1553" t="s">
        <v>319</v>
      </c>
      <c r="AV19" s="1553"/>
      <c r="AW19" s="1553"/>
      <c r="AX19" s="1554" t="s">
        <v>193</v>
      </c>
      <c r="AY19" s="1554"/>
      <c r="AZ19" s="1554"/>
      <c r="BA19" s="1554"/>
      <c r="BB19" s="1554"/>
      <c r="BC19" s="1500" t="s">
        <v>282</v>
      </c>
      <c r="BD19" s="1534"/>
      <c r="BE19" s="1534"/>
      <c r="BF19" s="1534"/>
      <c r="BG19" s="1534"/>
      <c r="BH19" s="1534"/>
      <c r="BI19" s="1534"/>
      <c r="BJ19" s="1534"/>
      <c r="BK19" s="1499"/>
      <c r="BL19" s="1500" t="s">
        <v>320</v>
      </c>
      <c r="BM19" s="1534"/>
      <c r="BN19" s="1534"/>
      <c r="BO19" s="1534"/>
      <c r="BP19" s="1534"/>
      <c r="BQ19" s="1534"/>
      <c r="BR19" s="1534"/>
      <c r="BS19" s="1534"/>
      <c r="BT19" s="1499"/>
    </row>
    <row r="20" spans="1:87" ht="20.100000000000001" customHeight="1" x14ac:dyDescent="0.4">
      <c r="A20" s="237"/>
      <c r="B20" s="1535" t="s">
        <v>1115</v>
      </c>
      <c r="C20" s="1535"/>
      <c r="D20" s="1535"/>
      <c r="E20" s="1535"/>
      <c r="F20" s="1535"/>
      <c r="G20" s="1535"/>
      <c r="H20" s="1535"/>
      <c r="I20" s="1535"/>
      <c r="J20" s="1535"/>
      <c r="K20" s="1535"/>
      <c r="L20" s="1535"/>
      <c r="M20" s="1535"/>
      <c r="N20" s="1535"/>
      <c r="O20" s="1535"/>
      <c r="P20" s="1535"/>
      <c r="Q20" s="1535"/>
      <c r="R20" s="1535"/>
      <c r="S20" s="1535"/>
      <c r="T20" s="1535"/>
      <c r="U20" s="1535"/>
      <c r="V20" s="1535"/>
      <c r="W20" s="1535"/>
      <c r="X20" s="1535"/>
      <c r="Y20" s="1535"/>
      <c r="Z20" s="1536"/>
      <c r="AA20" s="1537" t="s">
        <v>322</v>
      </c>
      <c r="AB20" s="1538"/>
      <c r="AC20" s="1538"/>
      <c r="AD20" s="1539"/>
      <c r="AE20" s="255" t="s">
        <v>323</v>
      </c>
      <c r="AF20" s="256" t="s">
        <v>324</v>
      </c>
      <c r="AG20" s="1546">
        <v>0.375</v>
      </c>
      <c r="AH20" s="1547"/>
      <c r="AI20" s="257" t="s">
        <v>325</v>
      </c>
      <c r="AJ20" s="1548">
        <v>0.70833333333333337</v>
      </c>
      <c r="AK20" s="1549"/>
      <c r="AL20" s="258" t="s">
        <v>326</v>
      </c>
      <c r="AM20" s="255" t="s">
        <v>359</v>
      </c>
      <c r="AN20" s="256" t="s">
        <v>324</v>
      </c>
      <c r="AO20" s="1546">
        <v>0.66666666666666663</v>
      </c>
      <c r="AP20" s="1547"/>
      <c r="AQ20" s="259" t="s">
        <v>325</v>
      </c>
      <c r="AR20" s="1548">
        <v>1</v>
      </c>
      <c r="AS20" s="1549"/>
      <c r="AT20" s="258" t="s">
        <v>326</v>
      </c>
      <c r="AU20" s="255" t="s">
        <v>369</v>
      </c>
      <c r="AV20" s="256" t="s">
        <v>324</v>
      </c>
      <c r="AW20" s="1546"/>
      <c r="AX20" s="1547"/>
      <c r="AY20" s="259" t="s">
        <v>325</v>
      </c>
      <c r="AZ20" s="1548"/>
      <c r="BA20" s="1549"/>
      <c r="BB20" s="258" t="s">
        <v>326</v>
      </c>
      <c r="BC20" s="235">
        <f>AJ20-AG20</f>
        <v>0.33333333333333337</v>
      </c>
      <c r="BD20" s="235">
        <f>AJ21-AG21</f>
        <v>0.33333333333333331</v>
      </c>
      <c r="BE20" s="235">
        <f>AJ22-AG22</f>
        <v>0.33333333333333331</v>
      </c>
      <c r="BF20" s="235">
        <f>AR20-AO20</f>
        <v>0.33333333333333337</v>
      </c>
      <c r="BG20" s="235">
        <f>AR21-AO21</f>
        <v>0.33333333333333331</v>
      </c>
      <c r="BH20" s="235">
        <f>AR22-AO22</f>
        <v>0</v>
      </c>
      <c r="BI20" s="235">
        <f>AZ20-AW20</f>
        <v>0</v>
      </c>
      <c r="BJ20" s="235">
        <f>AZ21-AW21</f>
        <v>0</v>
      </c>
      <c r="BK20" s="235">
        <f>AZ22-AW22</f>
        <v>0</v>
      </c>
    </row>
    <row r="21" spans="1:87" ht="20.100000000000001" customHeight="1" x14ac:dyDescent="0.4">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6"/>
      <c r="AA21" s="1540"/>
      <c r="AB21" s="1541"/>
      <c r="AC21" s="1541"/>
      <c r="AD21" s="1542"/>
      <c r="AE21" s="260" t="s">
        <v>330</v>
      </c>
      <c r="AF21" s="261" t="s">
        <v>324</v>
      </c>
      <c r="AG21" s="1550">
        <v>0.33333333333333331</v>
      </c>
      <c r="AH21" s="1551"/>
      <c r="AI21" s="262" t="s">
        <v>325</v>
      </c>
      <c r="AJ21" s="1559">
        <v>0.66666666666666663</v>
      </c>
      <c r="AK21" s="1560"/>
      <c r="AL21" s="263" t="s">
        <v>326</v>
      </c>
      <c r="AM21" s="260" t="s">
        <v>360</v>
      </c>
      <c r="AN21" s="261" t="s">
        <v>324</v>
      </c>
      <c r="AO21" s="1550">
        <v>0</v>
      </c>
      <c r="AP21" s="1551"/>
      <c r="AQ21" s="262" t="s">
        <v>325</v>
      </c>
      <c r="AR21" s="1559">
        <v>0.33333333333333331</v>
      </c>
      <c r="AS21" s="1560"/>
      <c r="AT21" s="263" t="s">
        <v>326</v>
      </c>
      <c r="AU21" s="260" t="s">
        <v>370</v>
      </c>
      <c r="AV21" s="261" t="s">
        <v>324</v>
      </c>
      <c r="AW21" s="1550"/>
      <c r="AX21" s="1551"/>
      <c r="AY21" s="262" t="s">
        <v>325</v>
      </c>
      <c r="AZ21" s="1559"/>
      <c r="BA21" s="1560"/>
      <c r="BB21" s="263" t="s">
        <v>326</v>
      </c>
    </row>
    <row r="22" spans="1:87" ht="20.100000000000001" customHeight="1" x14ac:dyDescent="0.4">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6"/>
      <c r="AA22" s="1543"/>
      <c r="AB22" s="1544"/>
      <c r="AC22" s="1544"/>
      <c r="AD22" s="1545"/>
      <c r="AE22" s="264" t="s">
        <v>357</v>
      </c>
      <c r="AF22" s="265" t="s">
        <v>324</v>
      </c>
      <c r="AG22" s="1561">
        <v>0.41666666666666669</v>
      </c>
      <c r="AH22" s="1562"/>
      <c r="AI22" s="266" t="s">
        <v>325</v>
      </c>
      <c r="AJ22" s="1555">
        <v>0.75</v>
      </c>
      <c r="AK22" s="1556"/>
      <c r="AL22" s="267" t="s">
        <v>326</v>
      </c>
      <c r="AM22" s="264" t="s">
        <v>371</v>
      </c>
      <c r="AN22" s="265" t="s">
        <v>324</v>
      </c>
      <c r="AO22" s="1561"/>
      <c r="AP22" s="1562"/>
      <c r="AQ22" s="266" t="s">
        <v>325</v>
      </c>
      <c r="AR22" s="1555"/>
      <c r="AS22" s="1556"/>
      <c r="AT22" s="267" t="s">
        <v>326</v>
      </c>
      <c r="AU22" s="264" t="s">
        <v>372</v>
      </c>
      <c r="AV22" s="265" t="s">
        <v>324</v>
      </c>
      <c r="AW22" s="1561"/>
      <c r="AX22" s="1562"/>
      <c r="AY22" s="266" t="s">
        <v>325</v>
      </c>
      <c r="AZ22" s="1555"/>
      <c r="BA22" s="1556"/>
      <c r="BB22" s="267" t="s">
        <v>326</v>
      </c>
    </row>
    <row r="23" spans="1:87" ht="20.100000000000001" customHeight="1" x14ac:dyDescent="0.4">
      <c r="B23" s="1557" t="s">
        <v>1114</v>
      </c>
      <c r="C23" s="1557"/>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c r="AN23" s="1557"/>
      <c r="AO23" s="1557"/>
      <c r="AP23" s="1557"/>
      <c r="AQ23" s="1557"/>
      <c r="AR23" s="1557"/>
      <c r="AS23" s="1557"/>
      <c r="AT23" s="1557"/>
      <c r="AU23" s="1557"/>
      <c r="AV23" s="1557"/>
      <c r="AW23" s="1557"/>
      <c r="AX23" s="1557"/>
      <c r="AY23" s="1557"/>
      <c r="AZ23" s="1557"/>
      <c r="BA23" s="1557"/>
      <c r="BB23" s="1557"/>
    </row>
    <row r="24" spans="1:87" ht="20.100000000000001" customHeight="1" x14ac:dyDescent="0.4">
      <c r="B24" s="1557"/>
      <c r="C24" s="1557"/>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c r="AT24" s="1557"/>
      <c r="AU24" s="1557"/>
      <c r="AV24" s="1557"/>
      <c r="AW24" s="1557"/>
      <c r="AX24" s="1557"/>
      <c r="AY24" s="1557"/>
      <c r="AZ24" s="1557"/>
      <c r="BA24" s="1557"/>
      <c r="BB24" s="1557"/>
    </row>
    <row r="25" spans="1:87" ht="20.100000000000001" customHeight="1" x14ac:dyDescent="0.4">
      <c r="A25" s="623"/>
      <c r="B25" s="1557"/>
      <c r="C25" s="1557"/>
      <c r="D25" s="1557"/>
      <c r="E25" s="1557"/>
      <c r="F25" s="1557"/>
      <c r="G25" s="1557"/>
      <c r="H25" s="1557"/>
      <c r="I25" s="1557"/>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557"/>
      <c r="AM25" s="1557"/>
      <c r="AN25" s="1557"/>
      <c r="AO25" s="1557"/>
      <c r="AP25" s="1557"/>
      <c r="AQ25" s="1557"/>
      <c r="AR25" s="1557"/>
      <c r="AS25" s="1557"/>
      <c r="AT25" s="1557"/>
      <c r="AU25" s="1557"/>
      <c r="AV25" s="1557"/>
      <c r="AW25" s="1557"/>
      <c r="AX25" s="1557"/>
      <c r="AY25" s="1557"/>
      <c r="AZ25" s="1557"/>
      <c r="BA25" s="1557"/>
      <c r="BB25" s="1557"/>
      <c r="BC25" s="623"/>
      <c r="BD25" s="623"/>
      <c r="BE25" s="623"/>
      <c r="BF25" s="623"/>
      <c r="BG25" s="623"/>
      <c r="BH25" s="623"/>
      <c r="BI25" s="623"/>
      <c r="BJ25" s="623"/>
      <c r="BK25" s="623"/>
      <c r="BL25" s="623"/>
      <c r="BM25" s="623"/>
      <c r="BN25" s="623"/>
      <c r="BO25" s="623"/>
      <c r="BP25" s="623"/>
      <c r="BQ25" s="623"/>
      <c r="BR25" s="623"/>
      <c r="BS25" s="623"/>
      <c r="BT25" s="623"/>
      <c r="BU25" s="623"/>
      <c r="BV25" s="623"/>
      <c r="BW25" s="623"/>
      <c r="BX25" s="623"/>
      <c r="BY25" s="623"/>
      <c r="BZ25" s="623"/>
      <c r="CA25" s="623"/>
      <c r="CB25" s="623"/>
      <c r="CC25" s="623"/>
      <c r="CD25" s="623"/>
      <c r="CE25" s="623"/>
      <c r="CF25" s="623"/>
      <c r="CG25" s="623"/>
      <c r="CH25" s="623"/>
      <c r="CI25" s="623"/>
    </row>
    <row r="26" spans="1:87" ht="20.100000000000001" customHeight="1" x14ac:dyDescent="0.4">
      <c r="A26" s="623"/>
      <c r="B26" s="1557"/>
      <c r="C26" s="1557"/>
      <c r="D26" s="1557"/>
      <c r="E26" s="1557"/>
      <c r="F26" s="1557"/>
      <c r="G26" s="1557"/>
      <c r="H26" s="1557"/>
      <c r="I26" s="1557"/>
      <c r="J26" s="1557"/>
      <c r="K26" s="1557"/>
      <c r="L26" s="1557"/>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1557"/>
      <c r="AM26" s="1557"/>
      <c r="AN26" s="1557"/>
      <c r="AO26" s="1557"/>
      <c r="AP26" s="1557"/>
      <c r="AQ26" s="1557"/>
      <c r="AR26" s="1557"/>
      <c r="AS26" s="1557"/>
      <c r="AT26" s="1557"/>
      <c r="AU26" s="1557"/>
      <c r="AV26" s="1557"/>
      <c r="AW26" s="1557"/>
      <c r="AX26" s="1557"/>
      <c r="AY26" s="1557"/>
      <c r="AZ26" s="1557"/>
      <c r="BA26" s="1557"/>
      <c r="BB26" s="1557"/>
      <c r="BC26" s="623"/>
      <c r="BD26" s="623"/>
      <c r="BE26" s="623"/>
      <c r="BF26" s="623"/>
      <c r="BG26" s="623"/>
      <c r="BH26" s="623"/>
      <c r="BI26" s="623"/>
      <c r="BJ26" s="623"/>
      <c r="BK26" s="623"/>
      <c r="BL26" s="623"/>
      <c r="BM26" s="623"/>
      <c r="BN26" s="623"/>
      <c r="BO26" s="623"/>
      <c r="BP26" s="623"/>
      <c r="BQ26" s="623"/>
      <c r="BR26" s="623"/>
      <c r="BS26" s="623"/>
      <c r="BT26" s="623"/>
      <c r="BU26" s="623"/>
      <c r="BV26" s="623"/>
      <c r="BW26" s="623"/>
      <c r="BX26" s="623"/>
      <c r="BY26" s="623"/>
      <c r="BZ26" s="623"/>
      <c r="CA26" s="623"/>
      <c r="CB26" s="623"/>
      <c r="CC26" s="623"/>
      <c r="CD26" s="623"/>
      <c r="CE26" s="623"/>
      <c r="CF26" s="623"/>
      <c r="CG26" s="623"/>
      <c r="CH26" s="623"/>
      <c r="CI26" s="623"/>
    </row>
    <row r="27" spans="1:87" ht="20.100000000000001" customHeight="1" x14ac:dyDescent="0.4">
      <c r="B27" s="1557"/>
      <c r="C27" s="1557"/>
      <c r="D27" s="1557"/>
      <c r="E27" s="1557"/>
      <c r="F27" s="1557"/>
      <c r="G27" s="1557"/>
      <c r="H27" s="1557"/>
      <c r="I27" s="1557"/>
      <c r="J27" s="1557"/>
      <c r="K27" s="1557"/>
      <c r="L27" s="1557"/>
      <c r="M27" s="1557"/>
      <c r="N27" s="1557"/>
      <c r="O27" s="1557"/>
      <c r="P27" s="1557"/>
      <c r="Q27" s="1557"/>
      <c r="R27" s="1557"/>
      <c r="S27" s="1557"/>
      <c r="T27" s="1557"/>
      <c r="U27" s="1557"/>
      <c r="V27" s="1557"/>
      <c r="W27" s="1557"/>
      <c r="X27" s="1557"/>
      <c r="Y27" s="1557"/>
      <c r="Z27" s="1557"/>
      <c r="AA27" s="1557"/>
      <c r="AB27" s="1557"/>
      <c r="AC27" s="1557"/>
      <c r="AD27" s="1557"/>
      <c r="AE27" s="1557"/>
      <c r="AF27" s="1557"/>
      <c r="AG27" s="1557"/>
      <c r="AH27" s="1557"/>
      <c r="AI27" s="1557"/>
      <c r="AJ27" s="1557"/>
      <c r="AK27" s="1557"/>
      <c r="AL27" s="1557"/>
      <c r="AM27" s="1557"/>
      <c r="AN27" s="1557"/>
      <c r="AO27" s="1557"/>
      <c r="AP27" s="1557"/>
      <c r="AQ27" s="1557"/>
      <c r="AR27" s="1557"/>
      <c r="AS27" s="1557"/>
      <c r="AT27" s="1557"/>
      <c r="AU27" s="1557"/>
      <c r="AV27" s="1557"/>
      <c r="AW27" s="1557"/>
      <c r="AX27" s="1557"/>
      <c r="AY27" s="1557"/>
      <c r="AZ27" s="1557"/>
      <c r="BA27" s="1557"/>
      <c r="BB27" s="1557"/>
    </row>
    <row r="28" spans="1:87" ht="20.100000000000001" customHeight="1" x14ac:dyDescent="0.4">
      <c r="B28" s="1557"/>
      <c r="C28" s="1557"/>
      <c r="D28" s="1557"/>
      <c r="E28" s="1557"/>
      <c r="F28" s="1557"/>
      <c r="G28" s="1557"/>
      <c r="H28" s="1557"/>
      <c r="I28" s="1557"/>
      <c r="J28" s="1557"/>
      <c r="K28" s="1557"/>
      <c r="L28" s="1557"/>
      <c r="M28" s="1557"/>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c r="AL28" s="1557"/>
      <c r="AM28" s="1557"/>
      <c r="AN28" s="1557"/>
      <c r="AO28" s="1557"/>
      <c r="AP28" s="1557"/>
      <c r="AQ28" s="1557"/>
      <c r="AR28" s="1557"/>
      <c r="AS28" s="1557"/>
      <c r="AT28" s="1557"/>
      <c r="AU28" s="1557"/>
      <c r="AV28" s="1557"/>
      <c r="AW28" s="1557"/>
      <c r="AX28" s="1557"/>
      <c r="AY28" s="1557"/>
      <c r="AZ28" s="1557"/>
      <c r="BA28" s="1557"/>
      <c r="BB28" s="1557"/>
    </row>
    <row r="29" spans="1:87" ht="20.100000000000001" customHeight="1" x14ac:dyDescent="0.4">
      <c r="B29" s="1557"/>
      <c r="C29" s="1557"/>
      <c r="D29" s="1557"/>
      <c r="E29" s="1557"/>
      <c r="F29" s="1557"/>
      <c r="G29" s="1557"/>
      <c r="H29" s="1557"/>
      <c r="I29" s="1557"/>
      <c r="J29" s="1557"/>
      <c r="K29" s="1557"/>
      <c r="L29" s="1557"/>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1557"/>
      <c r="AM29" s="1557"/>
      <c r="AN29" s="1557"/>
      <c r="AO29" s="1557"/>
      <c r="AP29" s="1557"/>
      <c r="AQ29" s="1557"/>
      <c r="AR29" s="1557"/>
      <c r="AS29" s="1557"/>
      <c r="AT29" s="1557"/>
      <c r="AU29" s="1557"/>
      <c r="AV29" s="1557"/>
      <c r="AW29" s="1557"/>
      <c r="AX29" s="1557"/>
      <c r="AY29" s="1557"/>
      <c r="AZ29" s="1557"/>
      <c r="BA29" s="1557"/>
      <c r="BB29" s="1557"/>
    </row>
    <row r="30" spans="1:87" ht="20.100000000000001" customHeight="1" x14ac:dyDescent="0.4">
      <c r="B30" s="1557"/>
      <c r="C30" s="1557"/>
      <c r="D30" s="1557"/>
      <c r="E30" s="1557"/>
      <c r="F30" s="1557"/>
      <c r="G30" s="1557"/>
      <c r="H30" s="1557"/>
      <c r="I30" s="1557"/>
      <c r="J30" s="1557"/>
      <c r="K30" s="1557"/>
      <c r="L30" s="1557"/>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c r="AN30" s="1557"/>
      <c r="AO30" s="1557"/>
      <c r="AP30" s="1557"/>
      <c r="AQ30" s="1557"/>
      <c r="AR30" s="1557"/>
      <c r="AS30" s="1557"/>
      <c r="AT30" s="1557"/>
      <c r="AU30" s="1557"/>
      <c r="AV30" s="1557"/>
      <c r="AW30" s="1557"/>
      <c r="AX30" s="1557"/>
      <c r="AY30" s="1557"/>
      <c r="AZ30" s="1557"/>
      <c r="BA30" s="1557"/>
      <c r="BB30" s="1557"/>
    </row>
    <row r="31" spans="1:87" ht="20.100000000000001" customHeight="1" x14ac:dyDescent="0.4">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1557"/>
      <c r="AO31" s="1557"/>
      <c r="AP31" s="1557"/>
      <c r="AQ31" s="1557"/>
      <c r="AR31" s="1557"/>
      <c r="AS31" s="1557"/>
      <c r="AT31" s="1557"/>
      <c r="AU31" s="1557"/>
      <c r="AV31" s="1557"/>
      <c r="AW31" s="1557"/>
      <c r="AX31" s="1557"/>
      <c r="AY31" s="1557"/>
      <c r="AZ31" s="1557"/>
      <c r="BA31" s="1557"/>
      <c r="BB31" s="1557"/>
    </row>
    <row r="32" spans="1:87" ht="20.100000000000001" customHeight="1" x14ac:dyDescent="0.4">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c r="AI32" s="1557"/>
      <c r="AJ32" s="1557"/>
      <c r="AK32" s="1557"/>
      <c r="AL32" s="1557"/>
      <c r="AM32" s="1557"/>
      <c r="AN32" s="1557"/>
      <c r="AO32" s="1557"/>
      <c r="AP32" s="1557"/>
      <c r="AQ32" s="1557"/>
      <c r="AR32" s="1557"/>
      <c r="AS32" s="1557"/>
      <c r="AT32" s="1557"/>
      <c r="AU32" s="1557"/>
      <c r="AV32" s="1557"/>
      <c r="AW32" s="1557"/>
      <c r="AX32" s="1557"/>
      <c r="AY32" s="1557"/>
      <c r="AZ32" s="1557"/>
      <c r="BA32" s="1557"/>
      <c r="BB32" s="1557"/>
    </row>
    <row r="33" spans="1:97" ht="20.100000000000001" customHeight="1" x14ac:dyDescent="0.4">
      <c r="B33" s="1557"/>
      <c r="C33" s="1557"/>
      <c r="D33" s="1557"/>
      <c r="E33" s="1557"/>
      <c r="F33" s="1557"/>
      <c r="G33" s="1557"/>
      <c r="H33" s="1557"/>
      <c r="I33" s="1557"/>
      <c r="J33" s="1557"/>
      <c r="K33" s="1557"/>
      <c r="L33" s="1557"/>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c r="AI33" s="1557"/>
      <c r="AJ33" s="1557"/>
      <c r="AK33" s="1557"/>
      <c r="AL33" s="1557"/>
      <c r="AM33" s="1557"/>
      <c r="AN33" s="1557"/>
      <c r="AO33" s="1557"/>
      <c r="AP33" s="1557"/>
      <c r="AQ33" s="1557"/>
      <c r="AR33" s="1557"/>
      <c r="AS33" s="1557"/>
      <c r="AT33" s="1557"/>
      <c r="AU33" s="1557"/>
      <c r="AV33" s="1557"/>
      <c r="AW33" s="1557"/>
      <c r="AX33" s="1557"/>
      <c r="AY33" s="1557"/>
      <c r="AZ33" s="1557"/>
      <c r="BA33" s="1557"/>
      <c r="BB33" s="1557"/>
    </row>
    <row r="34" spans="1:97" ht="39.75" customHeight="1" x14ac:dyDescent="0.4">
      <c r="B34" s="1557"/>
      <c r="C34" s="1557"/>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c r="AI34" s="1557"/>
      <c r="AJ34" s="1557"/>
      <c r="AK34" s="1557"/>
      <c r="AL34" s="1557"/>
      <c r="AM34" s="1557"/>
      <c r="AN34" s="1557"/>
      <c r="AO34" s="1557"/>
      <c r="AP34" s="1557"/>
      <c r="AQ34" s="1557"/>
      <c r="AR34" s="1557"/>
      <c r="AS34" s="1557"/>
      <c r="AT34" s="1557"/>
      <c r="AU34" s="1557"/>
      <c r="AV34" s="1557"/>
      <c r="AW34" s="1557"/>
      <c r="AX34" s="1557"/>
      <c r="AY34" s="1557"/>
      <c r="AZ34" s="1557"/>
      <c r="BA34" s="1557"/>
      <c r="BB34" s="1557"/>
    </row>
    <row r="35" spans="1:97" ht="20.100000000000001" customHeight="1" x14ac:dyDescent="0.4">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row>
    <row r="36" spans="1:97" ht="20.100000000000001" customHeight="1" x14ac:dyDescent="0.4"/>
    <row r="37" spans="1:97" s="192" customFormat="1" ht="20.100000000000001" customHeight="1" x14ac:dyDescent="0.4">
      <c r="A37" s="235"/>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199"/>
      <c r="BQ37" s="199"/>
      <c r="BR37" s="199"/>
      <c r="BS37" s="199"/>
      <c r="BT37" s="199"/>
      <c r="BU37" s="199"/>
      <c r="BV37" s="199"/>
      <c r="BW37" s="199"/>
      <c r="BX37" s="199"/>
      <c r="BY37" s="199"/>
      <c r="BZ37" s="199"/>
      <c r="CA37" s="199"/>
      <c r="CB37" s="199"/>
      <c r="CC37" s="199"/>
      <c r="CD37" s="199"/>
      <c r="CE37" s="199"/>
      <c r="CF37" s="199"/>
      <c r="CG37" s="199"/>
      <c r="CH37" s="199"/>
      <c r="CI37" s="199"/>
      <c r="CJ37" s="193"/>
      <c r="CK37" s="193"/>
      <c r="CL37" s="193"/>
      <c r="CM37" s="193"/>
      <c r="CN37" s="193"/>
      <c r="CO37" s="193"/>
      <c r="CP37" s="193"/>
      <c r="CQ37" s="193"/>
      <c r="CR37" s="193"/>
      <c r="CS37" s="193"/>
    </row>
    <row r="38" spans="1:97" s="192" customFormat="1" ht="20.100000000000001" customHeight="1" x14ac:dyDescent="0.4">
      <c r="A38" s="235"/>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199"/>
      <c r="BQ38" s="199"/>
      <c r="BR38" s="199"/>
      <c r="BS38" s="199"/>
      <c r="BT38" s="199"/>
      <c r="BU38" s="199"/>
      <c r="BV38" s="199"/>
      <c r="BW38" s="199"/>
      <c r="BX38" s="199"/>
      <c r="BY38" s="199"/>
      <c r="BZ38" s="199"/>
      <c r="CA38" s="199"/>
      <c r="CB38" s="199"/>
      <c r="CC38" s="199"/>
      <c r="CD38" s="199"/>
      <c r="CE38" s="199"/>
      <c r="CF38" s="199"/>
      <c r="CG38" s="199"/>
      <c r="CH38" s="199"/>
      <c r="CI38" s="199"/>
      <c r="CJ38" s="193"/>
      <c r="CK38" s="193"/>
      <c r="CL38" s="193"/>
      <c r="CM38" s="193"/>
      <c r="CN38" s="193"/>
      <c r="CO38" s="193"/>
      <c r="CP38" s="193"/>
      <c r="CQ38" s="193"/>
      <c r="CR38" s="193"/>
      <c r="CS38" s="193"/>
    </row>
    <row r="39" spans="1:97" s="192" customFormat="1" ht="20.100000000000001" customHeight="1" x14ac:dyDescent="0.4">
      <c r="A39" s="235"/>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199"/>
      <c r="BQ39" s="199"/>
      <c r="BR39" s="199"/>
      <c r="BS39" s="199"/>
      <c r="BT39" s="199"/>
      <c r="BU39" s="199"/>
      <c r="BV39" s="199"/>
      <c r="BW39" s="199"/>
      <c r="BX39" s="199"/>
      <c r="BY39" s="199"/>
      <c r="BZ39" s="199"/>
      <c r="CA39" s="199"/>
      <c r="CB39" s="199"/>
      <c r="CC39" s="199"/>
      <c r="CD39" s="199"/>
      <c r="CE39" s="199"/>
      <c r="CF39" s="199"/>
      <c r="CG39" s="199"/>
      <c r="CH39" s="199"/>
      <c r="CI39" s="199"/>
      <c r="CJ39" s="193"/>
      <c r="CK39" s="193"/>
      <c r="CL39" s="193"/>
      <c r="CM39" s="193"/>
      <c r="CN39" s="193"/>
      <c r="CO39" s="193"/>
      <c r="CP39" s="193"/>
      <c r="CQ39" s="193"/>
      <c r="CR39" s="193"/>
      <c r="CS39" s="193"/>
    </row>
    <row r="40" spans="1:97" s="192" customFormat="1" ht="20.100000000000001" customHeight="1" x14ac:dyDescent="0.4">
      <c r="A40" s="235"/>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199"/>
      <c r="BQ40" s="199"/>
      <c r="BR40" s="199"/>
      <c r="BS40" s="199"/>
      <c r="BT40" s="199"/>
      <c r="BU40" s="199"/>
      <c r="BV40" s="199"/>
      <c r="BW40" s="199"/>
      <c r="BX40" s="199"/>
      <c r="BY40" s="199"/>
      <c r="BZ40" s="199"/>
      <c r="CA40" s="199"/>
      <c r="CB40" s="199"/>
      <c r="CC40" s="199"/>
      <c r="CD40" s="199"/>
      <c r="CE40" s="199"/>
      <c r="CF40" s="199"/>
      <c r="CG40" s="199"/>
      <c r="CH40" s="199"/>
      <c r="CI40" s="199"/>
      <c r="CJ40" s="193"/>
      <c r="CK40" s="193"/>
      <c r="CL40" s="193"/>
      <c r="CM40" s="193"/>
      <c r="CN40" s="193"/>
      <c r="CO40" s="193"/>
      <c r="CP40" s="193"/>
      <c r="CQ40" s="193"/>
      <c r="CR40" s="193"/>
      <c r="CS40" s="193"/>
    </row>
    <row r="41" spans="1:97" s="192" customFormat="1" ht="20.100000000000001" customHeight="1" x14ac:dyDescent="0.4">
      <c r="A41" s="235"/>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199"/>
      <c r="BQ41" s="199"/>
      <c r="BR41" s="199"/>
      <c r="BS41" s="199"/>
      <c r="BT41" s="199"/>
      <c r="BU41" s="199"/>
      <c r="BV41" s="199"/>
      <c r="BW41" s="199"/>
      <c r="BX41" s="199"/>
      <c r="BY41" s="199"/>
      <c r="BZ41" s="199"/>
      <c r="CA41" s="199"/>
      <c r="CB41" s="199"/>
      <c r="CC41" s="199"/>
      <c r="CD41" s="199"/>
      <c r="CE41" s="199"/>
      <c r="CF41" s="199"/>
      <c r="CG41" s="199"/>
      <c r="CH41" s="199"/>
      <c r="CI41" s="199"/>
      <c r="CJ41" s="193"/>
      <c r="CK41" s="193"/>
      <c r="CL41" s="193"/>
      <c r="CM41" s="193"/>
      <c r="CN41" s="193"/>
      <c r="CO41" s="193"/>
      <c r="CP41" s="193"/>
      <c r="CQ41" s="193"/>
      <c r="CR41" s="193"/>
      <c r="CS41" s="193"/>
    </row>
    <row r="42" spans="1:97" s="192" customFormat="1" ht="20.100000000000001" customHeight="1" x14ac:dyDescent="0.4">
      <c r="A42" s="235"/>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199"/>
      <c r="BQ42" s="199"/>
      <c r="BR42" s="199"/>
      <c r="BS42" s="199"/>
      <c r="BT42" s="199"/>
      <c r="BU42" s="199"/>
      <c r="BV42" s="199"/>
      <c r="BW42" s="199"/>
      <c r="BX42" s="199"/>
      <c r="BY42" s="199"/>
      <c r="BZ42" s="199"/>
      <c r="CA42" s="199"/>
      <c r="CB42" s="199"/>
      <c r="CC42" s="199"/>
      <c r="CD42" s="199"/>
      <c r="CE42" s="199"/>
      <c r="CF42" s="199"/>
      <c r="CG42" s="199"/>
      <c r="CH42" s="199"/>
      <c r="CI42" s="199"/>
      <c r="CJ42" s="193"/>
      <c r="CK42" s="193"/>
      <c r="CL42" s="193"/>
      <c r="CM42" s="193"/>
      <c r="CN42" s="193"/>
      <c r="CO42" s="193"/>
      <c r="CP42" s="193"/>
      <c r="CQ42" s="193"/>
      <c r="CR42" s="193"/>
      <c r="CS42" s="193"/>
    </row>
    <row r="43" spans="1:97" s="192" customFormat="1" ht="20.100000000000001" customHeight="1" x14ac:dyDescent="0.4">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199"/>
      <c r="BQ43" s="199"/>
      <c r="BR43" s="199"/>
      <c r="BS43" s="199"/>
      <c r="BT43" s="199"/>
      <c r="BU43" s="199"/>
      <c r="BV43" s="199"/>
      <c r="BW43" s="199"/>
      <c r="BX43" s="199"/>
      <c r="BY43" s="199"/>
      <c r="BZ43" s="199"/>
      <c r="CA43" s="199"/>
      <c r="CB43" s="199"/>
      <c r="CC43" s="199"/>
      <c r="CD43" s="199"/>
      <c r="CE43" s="199"/>
      <c r="CF43" s="199"/>
      <c r="CG43" s="199"/>
      <c r="CH43" s="199"/>
      <c r="CI43" s="199"/>
      <c r="CJ43" s="193"/>
      <c r="CK43" s="193"/>
      <c r="CL43" s="193"/>
      <c r="CM43" s="193"/>
      <c r="CN43" s="193"/>
      <c r="CO43" s="193"/>
      <c r="CP43" s="193"/>
      <c r="CQ43" s="193"/>
      <c r="CR43" s="193"/>
      <c r="CS43" s="193"/>
    </row>
    <row r="44" spans="1:97" s="192" customFormat="1" ht="20.100000000000001" customHeight="1" x14ac:dyDescent="0.4">
      <c r="A44" s="235"/>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199"/>
      <c r="BQ44" s="199"/>
      <c r="BR44" s="199"/>
      <c r="BS44" s="199"/>
      <c r="BT44" s="199"/>
      <c r="BU44" s="199"/>
      <c r="BV44" s="199"/>
      <c r="BW44" s="199"/>
      <c r="BX44" s="199"/>
      <c r="BY44" s="199"/>
      <c r="BZ44" s="199"/>
      <c r="CA44" s="199"/>
      <c r="CB44" s="199"/>
      <c r="CC44" s="199"/>
      <c r="CD44" s="199"/>
      <c r="CE44" s="199"/>
      <c r="CF44" s="199"/>
      <c r="CG44" s="199"/>
      <c r="CH44" s="199"/>
      <c r="CI44" s="199"/>
      <c r="CJ44" s="193"/>
      <c r="CK44" s="193"/>
      <c r="CL44" s="193"/>
      <c r="CM44" s="193"/>
      <c r="CN44" s="193"/>
      <c r="CO44" s="193"/>
      <c r="CP44" s="193"/>
      <c r="CQ44" s="193"/>
      <c r="CR44" s="193"/>
      <c r="CS44" s="193"/>
    </row>
    <row r="45" spans="1:97" s="192" customFormat="1" ht="20.100000000000001" customHeight="1" x14ac:dyDescent="0.4">
      <c r="A45" s="235"/>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199"/>
      <c r="BQ45" s="199"/>
      <c r="BR45" s="199"/>
      <c r="BS45" s="199"/>
      <c r="BT45" s="199"/>
      <c r="BU45" s="199"/>
      <c r="BV45" s="199"/>
      <c r="BW45" s="199"/>
      <c r="BX45" s="199"/>
      <c r="BY45" s="199"/>
      <c r="BZ45" s="199"/>
      <c r="CA45" s="199"/>
      <c r="CB45" s="199"/>
      <c r="CC45" s="199"/>
      <c r="CD45" s="199"/>
      <c r="CE45" s="199"/>
      <c r="CF45" s="199"/>
      <c r="CG45" s="199"/>
      <c r="CH45" s="199"/>
      <c r="CI45" s="199"/>
      <c r="CJ45" s="193"/>
      <c r="CK45" s="193"/>
      <c r="CL45" s="193"/>
      <c r="CM45" s="193"/>
      <c r="CN45" s="193"/>
      <c r="CO45" s="193"/>
      <c r="CP45" s="193"/>
      <c r="CQ45" s="193"/>
      <c r="CR45" s="193"/>
      <c r="CS45" s="193"/>
    </row>
    <row r="46" spans="1:97" s="192" customFormat="1" ht="20.100000000000001" customHeight="1" x14ac:dyDescent="0.4">
      <c r="A46" s="235"/>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199"/>
      <c r="BQ46" s="199"/>
      <c r="BR46" s="199"/>
      <c r="BS46" s="199"/>
      <c r="BT46" s="199"/>
      <c r="BU46" s="199"/>
      <c r="BV46" s="199"/>
      <c r="BW46" s="199"/>
      <c r="BX46" s="199"/>
      <c r="BY46" s="199"/>
      <c r="BZ46" s="199"/>
      <c r="CA46" s="199"/>
      <c r="CB46" s="199"/>
      <c r="CC46" s="199"/>
      <c r="CD46" s="199"/>
      <c r="CE46" s="199"/>
      <c r="CF46" s="199"/>
      <c r="CG46" s="199"/>
      <c r="CH46" s="199"/>
      <c r="CI46" s="199"/>
      <c r="CJ46" s="193"/>
      <c r="CK46" s="193"/>
      <c r="CL46" s="193"/>
      <c r="CM46" s="193"/>
      <c r="CN46" s="193"/>
      <c r="CO46" s="193"/>
      <c r="CP46" s="193"/>
      <c r="CQ46" s="193"/>
      <c r="CR46" s="193"/>
      <c r="CS46" s="193"/>
    </row>
    <row r="47" spans="1:97" s="192" customFormat="1" ht="20.100000000000001" customHeight="1" x14ac:dyDescent="0.4">
      <c r="A47" s="235"/>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199"/>
      <c r="BQ47" s="199"/>
      <c r="BR47" s="199"/>
      <c r="BS47" s="199"/>
      <c r="BT47" s="199"/>
      <c r="BU47" s="199"/>
      <c r="BV47" s="199"/>
      <c r="BW47" s="199"/>
      <c r="BX47" s="199"/>
      <c r="BY47" s="199"/>
      <c r="BZ47" s="199"/>
      <c r="CA47" s="199"/>
      <c r="CB47" s="199"/>
      <c r="CC47" s="199"/>
      <c r="CD47" s="199"/>
      <c r="CE47" s="199"/>
      <c r="CF47" s="199"/>
      <c r="CG47" s="199"/>
      <c r="CH47" s="199"/>
      <c r="CI47" s="199"/>
      <c r="CJ47" s="193"/>
      <c r="CK47" s="193"/>
      <c r="CL47" s="193"/>
      <c r="CM47" s="193"/>
      <c r="CN47" s="193"/>
      <c r="CO47" s="193"/>
      <c r="CP47" s="193"/>
      <c r="CQ47" s="193"/>
      <c r="CR47" s="193"/>
      <c r="CS47" s="193"/>
    </row>
    <row r="48" spans="1:97" s="192" customFormat="1" ht="20.100000000000001" customHeight="1" x14ac:dyDescent="0.4">
      <c r="A48" s="235"/>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199"/>
      <c r="BQ48" s="199"/>
      <c r="BR48" s="199"/>
      <c r="BS48" s="199"/>
      <c r="BT48" s="199"/>
      <c r="BU48" s="199"/>
      <c r="BV48" s="199"/>
      <c r="BW48" s="199"/>
      <c r="BX48" s="199"/>
      <c r="BY48" s="199"/>
      <c r="BZ48" s="199"/>
      <c r="CA48" s="199"/>
      <c r="CB48" s="199"/>
      <c r="CC48" s="199"/>
      <c r="CD48" s="199"/>
      <c r="CE48" s="199"/>
      <c r="CF48" s="199"/>
      <c r="CG48" s="199"/>
      <c r="CH48" s="199"/>
      <c r="CI48" s="199"/>
      <c r="CJ48" s="193"/>
      <c r="CK48" s="193"/>
      <c r="CL48" s="193"/>
      <c r="CM48" s="193"/>
      <c r="CN48" s="193"/>
      <c r="CO48" s="193"/>
      <c r="CP48" s="193"/>
      <c r="CQ48" s="193"/>
      <c r="CR48" s="193"/>
      <c r="CS48" s="193"/>
    </row>
    <row r="49" spans="1:97" s="192" customFormat="1" ht="20.100000000000001" customHeight="1" x14ac:dyDescent="0.4">
      <c r="A49" s="235"/>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199"/>
      <c r="BQ49" s="199"/>
      <c r="BR49" s="199"/>
      <c r="BS49" s="199"/>
      <c r="BT49" s="199"/>
      <c r="BU49" s="199"/>
      <c r="BV49" s="199"/>
      <c r="BW49" s="199"/>
      <c r="BX49" s="199"/>
      <c r="BY49" s="199"/>
      <c r="BZ49" s="199"/>
      <c r="CA49" s="199"/>
      <c r="CB49" s="199"/>
      <c r="CC49" s="199"/>
      <c r="CD49" s="199"/>
      <c r="CE49" s="199"/>
      <c r="CF49" s="199"/>
      <c r="CG49" s="199"/>
      <c r="CH49" s="199"/>
      <c r="CI49" s="199"/>
      <c r="CJ49" s="193"/>
      <c r="CK49" s="193"/>
      <c r="CL49" s="193"/>
      <c r="CM49" s="193"/>
      <c r="CN49" s="193"/>
      <c r="CO49" s="193"/>
      <c r="CP49" s="193"/>
      <c r="CQ49" s="193"/>
      <c r="CR49" s="193"/>
      <c r="CS49" s="193"/>
    </row>
    <row r="50" spans="1:97" s="192" customFormat="1" ht="20.100000000000001" customHeight="1" x14ac:dyDescent="0.4">
      <c r="A50" s="235"/>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199"/>
      <c r="BQ50" s="199"/>
      <c r="BR50" s="199"/>
      <c r="BS50" s="199"/>
      <c r="BT50" s="199"/>
      <c r="BU50" s="199"/>
      <c r="BV50" s="199"/>
      <c r="BW50" s="199"/>
      <c r="BX50" s="199"/>
      <c r="BY50" s="199"/>
      <c r="BZ50" s="199"/>
      <c r="CA50" s="199"/>
      <c r="CB50" s="199"/>
      <c r="CC50" s="199"/>
      <c r="CD50" s="199"/>
      <c r="CE50" s="199"/>
      <c r="CF50" s="199"/>
      <c r="CG50" s="199"/>
      <c r="CH50" s="199"/>
      <c r="CI50" s="199"/>
      <c r="CJ50" s="193"/>
      <c r="CK50" s="193"/>
      <c r="CL50" s="193"/>
      <c r="CM50" s="193"/>
      <c r="CN50" s="193"/>
      <c r="CO50" s="193"/>
      <c r="CP50" s="193"/>
      <c r="CQ50" s="193"/>
      <c r="CR50" s="193"/>
      <c r="CS50" s="193"/>
    </row>
    <row r="51" spans="1:97" s="192" customFormat="1" ht="20.100000000000001" customHeight="1" x14ac:dyDescent="0.4">
      <c r="A51" s="235"/>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199"/>
      <c r="BQ51" s="199"/>
      <c r="BR51" s="199"/>
      <c r="BS51" s="199"/>
      <c r="BT51" s="199"/>
      <c r="BU51" s="199"/>
      <c r="BV51" s="199"/>
      <c r="BW51" s="199"/>
      <c r="BX51" s="199"/>
      <c r="BY51" s="199"/>
      <c r="BZ51" s="199"/>
      <c r="CA51" s="199"/>
      <c r="CB51" s="199"/>
      <c r="CC51" s="199"/>
      <c r="CD51" s="199"/>
      <c r="CE51" s="199"/>
      <c r="CF51" s="199"/>
      <c r="CG51" s="199"/>
      <c r="CH51" s="199"/>
      <c r="CI51" s="199"/>
      <c r="CJ51" s="193"/>
      <c r="CK51" s="193"/>
      <c r="CL51" s="193"/>
      <c r="CM51" s="193"/>
      <c r="CN51" s="193"/>
      <c r="CO51" s="193"/>
      <c r="CP51" s="193"/>
      <c r="CQ51" s="193"/>
      <c r="CR51" s="193"/>
      <c r="CS51" s="193"/>
    </row>
    <row r="52" spans="1:97" s="192" customFormat="1" ht="20.100000000000001" customHeight="1" x14ac:dyDescent="0.4">
      <c r="A52" s="235"/>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199"/>
      <c r="BQ52" s="199"/>
      <c r="BR52" s="199"/>
      <c r="BS52" s="199"/>
      <c r="BT52" s="199"/>
      <c r="BU52" s="199"/>
      <c r="BV52" s="199"/>
      <c r="BW52" s="199"/>
      <c r="BX52" s="199"/>
      <c r="BY52" s="199"/>
      <c r="BZ52" s="199"/>
      <c r="CA52" s="199"/>
      <c r="CB52" s="199"/>
      <c r="CC52" s="199"/>
      <c r="CD52" s="199"/>
      <c r="CE52" s="199"/>
      <c r="CF52" s="199"/>
      <c r="CG52" s="199"/>
      <c r="CH52" s="199"/>
      <c r="CI52" s="199"/>
      <c r="CJ52" s="193"/>
      <c r="CK52" s="193"/>
      <c r="CL52" s="193"/>
      <c r="CM52" s="193"/>
      <c r="CN52" s="193"/>
      <c r="CO52" s="193"/>
      <c r="CP52" s="193"/>
      <c r="CQ52" s="193"/>
      <c r="CR52" s="193"/>
      <c r="CS52" s="193"/>
    </row>
    <row r="53" spans="1:97" s="192" customFormat="1" ht="20.100000000000001" customHeight="1" x14ac:dyDescent="0.4">
      <c r="A53" s="23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199"/>
      <c r="BQ53" s="199"/>
      <c r="BR53" s="199"/>
      <c r="BS53" s="199"/>
      <c r="BT53" s="199"/>
      <c r="BU53" s="199"/>
      <c r="BV53" s="199"/>
      <c r="BW53" s="199"/>
      <c r="BX53" s="199"/>
      <c r="BY53" s="199"/>
      <c r="BZ53" s="199"/>
      <c r="CA53" s="199"/>
      <c r="CB53" s="199"/>
      <c r="CC53" s="199"/>
      <c r="CD53" s="199"/>
      <c r="CE53" s="199"/>
      <c r="CF53" s="199"/>
      <c r="CG53" s="199"/>
      <c r="CH53" s="199"/>
      <c r="CI53" s="199"/>
      <c r="CJ53" s="193"/>
      <c r="CK53" s="193"/>
      <c r="CL53" s="193"/>
      <c r="CM53" s="193"/>
      <c r="CN53" s="193"/>
      <c r="CO53" s="193"/>
      <c r="CP53" s="193"/>
      <c r="CQ53" s="193"/>
      <c r="CR53" s="193"/>
      <c r="CS53" s="193"/>
    </row>
    <row r="54" spans="1:97" s="192" customFormat="1" ht="20.100000000000001" customHeight="1" x14ac:dyDescent="0.4">
      <c r="A54" s="23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199"/>
      <c r="BQ54" s="199"/>
      <c r="BR54" s="199"/>
      <c r="BS54" s="199"/>
      <c r="BT54" s="199"/>
      <c r="BU54" s="199"/>
      <c r="BV54" s="199"/>
      <c r="BW54" s="199"/>
      <c r="BX54" s="199"/>
      <c r="BY54" s="199"/>
      <c r="BZ54" s="199"/>
      <c r="CA54" s="199"/>
      <c r="CB54" s="199"/>
      <c r="CC54" s="199"/>
      <c r="CD54" s="199"/>
      <c r="CE54" s="199"/>
      <c r="CF54" s="199"/>
      <c r="CG54" s="199"/>
      <c r="CH54" s="199"/>
      <c r="CI54" s="199"/>
      <c r="CJ54" s="193"/>
      <c r="CK54" s="193"/>
      <c r="CL54" s="193"/>
      <c r="CM54" s="193"/>
      <c r="CN54" s="193"/>
      <c r="CO54" s="193"/>
      <c r="CP54" s="193"/>
      <c r="CQ54" s="193"/>
      <c r="CR54" s="193"/>
      <c r="CS54" s="193"/>
    </row>
    <row r="55" spans="1:97" s="192" customFormat="1" ht="20.100000000000001" customHeight="1" x14ac:dyDescent="0.4">
      <c r="A55" s="235"/>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199"/>
      <c r="BQ55" s="199"/>
      <c r="BR55" s="199"/>
      <c r="BS55" s="199"/>
      <c r="BT55" s="199"/>
      <c r="BU55" s="199"/>
      <c r="BV55" s="199"/>
      <c r="BW55" s="199"/>
      <c r="BX55" s="199"/>
      <c r="BY55" s="199"/>
      <c r="BZ55" s="199"/>
      <c r="CA55" s="199"/>
      <c r="CB55" s="199"/>
      <c r="CC55" s="199"/>
      <c r="CD55" s="199"/>
      <c r="CE55" s="199"/>
      <c r="CF55" s="199"/>
      <c r="CG55" s="199"/>
      <c r="CH55" s="199"/>
      <c r="CI55" s="199"/>
      <c r="CJ55" s="193"/>
      <c r="CK55" s="193"/>
      <c r="CL55" s="193"/>
      <c r="CM55" s="193"/>
      <c r="CN55" s="193"/>
      <c r="CO55" s="193"/>
      <c r="CP55" s="193"/>
      <c r="CQ55" s="193"/>
      <c r="CR55" s="193"/>
      <c r="CS55" s="193"/>
    </row>
    <row r="56" spans="1:97" s="192" customFormat="1" ht="20.100000000000001" customHeight="1" x14ac:dyDescent="0.4">
      <c r="A56" s="235"/>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199"/>
      <c r="BQ56" s="199"/>
      <c r="BR56" s="199"/>
      <c r="BS56" s="199"/>
      <c r="BT56" s="199"/>
      <c r="BU56" s="199"/>
      <c r="BV56" s="199"/>
      <c r="BW56" s="199"/>
      <c r="BX56" s="199"/>
      <c r="BY56" s="199"/>
      <c r="BZ56" s="199"/>
      <c r="CA56" s="199"/>
      <c r="CB56" s="199"/>
      <c r="CC56" s="199"/>
      <c r="CD56" s="199"/>
      <c r="CE56" s="199"/>
      <c r="CF56" s="199"/>
      <c r="CG56" s="199"/>
      <c r="CH56" s="199"/>
      <c r="CI56" s="199"/>
      <c r="CJ56" s="193"/>
      <c r="CK56" s="193"/>
      <c r="CL56" s="193"/>
      <c r="CM56" s="193"/>
      <c r="CN56" s="193"/>
      <c r="CO56" s="193"/>
      <c r="CP56" s="193"/>
      <c r="CQ56" s="193"/>
      <c r="CR56" s="193"/>
      <c r="CS56" s="193"/>
    </row>
    <row r="57" spans="1:97" s="192" customFormat="1" ht="20.100000000000001" customHeight="1" x14ac:dyDescent="0.4">
      <c r="A57" s="235"/>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199"/>
      <c r="BQ57" s="199"/>
      <c r="BR57" s="199"/>
      <c r="BS57" s="199"/>
      <c r="BT57" s="199"/>
      <c r="BU57" s="199"/>
      <c r="BV57" s="199"/>
      <c r="BW57" s="199"/>
      <c r="BX57" s="199"/>
      <c r="BY57" s="199"/>
      <c r="BZ57" s="199"/>
      <c r="CA57" s="199"/>
      <c r="CB57" s="199"/>
      <c r="CC57" s="199"/>
      <c r="CD57" s="199"/>
      <c r="CE57" s="199"/>
      <c r="CF57" s="199"/>
      <c r="CG57" s="199"/>
      <c r="CH57" s="199"/>
      <c r="CI57" s="199"/>
      <c r="CJ57" s="193"/>
      <c r="CK57" s="193"/>
      <c r="CL57" s="193"/>
      <c r="CM57" s="193"/>
      <c r="CN57" s="193"/>
      <c r="CO57" s="193"/>
      <c r="CP57" s="193"/>
      <c r="CQ57" s="193"/>
      <c r="CR57" s="193"/>
      <c r="CS57" s="193"/>
    </row>
    <row r="58" spans="1:97" s="192" customFormat="1" ht="20.100000000000001" customHeight="1" x14ac:dyDescent="0.4">
      <c r="A58" s="235"/>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199"/>
      <c r="BQ58" s="199"/>
      <c r="BR58" s="199"/>
      <c r="BS58" s="199"/>
      <c r="BT58" s="199"/>
      <c r="BU58" s="199"/>
      <c r="BV58" s="199"/>
      <c r="BW58" s="199"/>
      <c r="BX58" s="199"/>
      <c r="BY58" s="199"/>
      <c r="BZ58" s="199"/>
      <c r="CA58" s="199"/>
      <c r="CB58" s="199"/>
      <c r="CC58" s="199"/>
      <c r="CD58" s="199"/>
      <c r="CE58" s="199"/>
      <c r="CF58" s="199"/>
      <c r="CG58" s="199"/>
      <c r="CH58" s="199"/>
      <c r="CI58" s="199"/>
      <c r="CJ58" s="193"/>
      <c r="CK58" s="193"/>
      <c r="CL58" s="193"/>
      <c r="CM58" s="193"/>
      <c r="CN58" s="193"/>
      <c r="CO58" s="193"/>
      <c r="CP58" s="193"/>
      <c r="CQ58" s="193"/>
      <c r="CR58" s="193"/>
      <c r="CS58" s="193"/>
    </row>
    <row r="59" spans="1:97" s="192" customFormat="1" ht="20.100000000000001" customHeight="1" x14ac:dyDescent="0.4">
      <c r="A59" s="235"/>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199"/>
      <c r="BQ59" s="199"/>
      <c r="BR59" s="199"/>
      <c r="BS59" s="199"/>
      <c r="BT59" s="199"/>
      <c r="BU59" s="199"/>
      <c r="BV59" s="199"/>
      <c r="BW59" s="199"/>
      <c r="BX59" s="199"/>
      <c r="BY59" s="199"/>
      <c r="BZ59" s="199"/>
      <c r="CA59" s="199"/>
      <c r="CB59" s="199"/>
      <c r="CC59" s="199"/>
      <c r="CD59" s="199"/>
      <c r="CE59" s="199"/>
      <c r="CF59" s="199"/>
      <c r="CG59" s="199"/>
      <c r="CH59" s="199"/>
      <c r="CI59" s="199"/>
      <c r="CJ59" s="193"/>
      <c r="CK59" s="193"/>
      <c r="CL59" s="193"/>
      <c r="CM59" s="193"/>
      <c r="CN59" s="193"/>
      <c r="CO59" s="193"/>
      <c r="CP59" s="193"/>
      <c r="CQ59" s="193"/>
      <c r="CR59" s="193"/>
      <c r="CS59" s="193"/>
    </row>
    <row r="60" spans="1:97" s="192" customFormat="1" ht="20.100000000000001" customHeight="1" x14ac:dyDescent="0.4">
      <c r="A60" s="235"/>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199"/>
      <c r="BQ60" s="199"/>
      <c r="BR60" s="199"/>
      <c r="BS60" s="199"/>
      <c r="BT60" s="199"/>
      <c r="BU60" s="199"/>
      <c r="BV60" s="199"/>
      <c r="BW60" s="199"/>
      <c r="BX60" s="199"/>
      <c r="BY60" s="199"/>
      <c r="BZ60" s="199"/>
      <c r="CA60" s="199"/>
      <c r="CB60" s="199"/>
      <c r="CC60" s="199"/>
      <c r="CD60" s="199"/>
      <c r="CE60" s="199"/>
      <c r="CF60" s="199"/>
      <c r="CG60" s="199"/>
      <c r="CH60" s="199"/>
      <c r="CI60" s="199"/>
      <c r="CJ60" s="193"/>
      <c r="CK60" s="193"/>
      <c r="CL60" s="193"/>
      <c r="CM60" s="193"/>
      <c r="CN60" s="193"/>
      <c r="CO60" s="193"/>
      <c r="CP60" s="193"/>
      <c r="CQ60" s="193"/>
      <c r="CR60" s="193"/>
      <c r="CS60" s="193"/>
    </row>
    <row r="61" spans="1:97" s="192" customFormat="1" ht="20.100000000000001" customHeight="1" x14ac:dyDescent="0.4">
      <c r="A61" s="235"/>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199"/>
      <c r="BQ61" s="199"/>
      <c r="BR61" s="199"/>
      <c r="BS61" s="199"/>
      <c r="BT61" s="199"/>
      <c r="BU61" s="199"/>
      <c r="BV61" s="199"/>
      <c r="BW61" s="199"/>
      <c r="BX61" s="199"/>
      <c r="BY61" s="199"/>
      <c r="BZ61" s="199"/>
      <c r="CA61" s="199"/>
      <c r="CB61" s="199"/>
      <c r="CC61" s="199"/>
      <c r="CD61" s="199"/>
      <c r="CE61" s="199"/>
      <c r="CF61" s="199"/>
      <c r="CG61" s="199"/>
      <c r="CH61" s="199"/>
      <c r="CI61" s="199"/>
      <c r="CJ61" s="193"/>
      <c r="CK61" s="193"/>
      <c r="CL61" s="193"/>
      <c r="CM61" s="193"/>
      <c r="CN61" s="193"/>
      <c r="CO61" s="193"/>
      <c r="CP61" s="193"/>
      <c r="CQ61" s="193"/>
      <c r="CR61" s="193"/>
      <c r="CS61" s="193"/>
    </row>
    <row r="62" spans="1:97" s="192" customFormat="1" ht="20.100000000000001" customHeight="1" x14ac:dyDescent="0.4">
      <c r="A62" s="235"/>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199"/>
      <c r="BQ62" s="199"/>
      <c r="BR62" s="199"/>
      <c r="BS62" s="199"/>
      <c r="BT62" s="199"/>
      <c r="BU62" s="199"/>
      <c r="BV62" s="199"/>
      <c r="BW62" s="199"/>
      <c r="BX62" s="199"/>
      <c r="BY62" s="199"/>
      <c r="BZ62" s="199"/>
      <c r="CA62" s="199"/>
      <c r="CB62" s="199"/>
      <c r="CC62" s="199"/>
      <c r="CD62" s="199"/>
      <c r="CE62" s="199"/>
      <c r="CF62" s="199"/>
      <c r="CG62" s="199"/>
      <c r="CH62" s="199"/>
      <c r="CI62" s="199"/>
      <c r="CJ62" s="193"/>
      <c r="CK62" s="193"/>
      <c r="CL62" s="193"/>
      <c r="CM62" s="193"/>
      <c r="CN62" s="193"/>
      <c r="CO62" s="193"/>
      <c r="CP62" s="193"/>
      <c r="CQ62" s="193"/>
      <c r="CR62" s="193"/>
      <c r="CS62" s="193"/>
    </row>
    <row r="63" spans="1:97" s="192" customFormat="1" ht="20.100000000000001" customHeight="1" x14ac:dyDescent="0.4">
      <c r="A63" s="23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199"/>
      <c r="BQ63" s="199"/>
      <c r="BR63" s="199"/>
      <c r="BS63" s="199"/>
      <c r="BT63" s="199"/>
      <c r="BU63" s="199"/>
      <c r="BV63" s="199"/>
      <c r="BW63" s="199"/>
      <c r="BX63" s="199"/>
      <c r="BY63" s="199"/>
      <c r="BZ63" s="199"/>
      <c r="CA63" s="199"/>
      <c r="CB63" s="199"/>
      <c r="CC63" s="199"/>
      <c r="CD63" s="199"/>
      <c r="CE63" s="199"/>
      <c r="CF63" s="199"/>
      <c r="CG63" s="199"/>
      <c r="CH63" s="199"/>
      <c r="CI63" s="199"/>
      <c r="CJ63" s="193"/>
      <c r="CK63" s="193"/>
      <c r="CL63" s="193"/>
      <c r="CM63" s="193"/>
      <c r="CN63" s="193"/>
      <c r="CO63" s="193"/>
      <c r="CP63" s="193"/>
      <c r="CQ63" s="193"/>
      <c r="CR63" s="193"/>
      <c r="CS63" s="193"/>
    </row>
    <row r="64" spans="1:97" s="192" customFormat="1" ht="20.100000000000001" customHeight="1" x14ac:dyDescent="0.4">
      <c r="A64" s="23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199"/>
      <c r="BQ64" s="199"/>
      <c r="BR64" s="199"/>
      <c r="BS64" s="199"/>
      <c r="BT64" s="199"/>
      <c r="BU64" s="199"/>
      <c r="BV64" s="199"/>
      <c r="BW64" s="199"/>
      <c r="BX64" s="199"/>
      <c r="BY64" s="199"/>
      <c r="BZ64" s="199"/>
      <c r="CA64" s="199"/>
      <c r="CB64" s="199"/>
      <c r="CC64" s="199"/>
      <c r="CD64" s="199"/>
      <c r="CE64" s="199"/>
      <c r="CF64" s="199"/>
      <c r="CG64" s="199"/>
      <c r="CH64" s="199"/>
      <c r="CI64" s="199"/>
      <c r="CJ64" s="193"/>
      <c r="CK64" s="193"/>
      <c r="CL64" s="193"/>
      <c r="CM64" s="193"/>
      <c r="CN64" s="193"/>
      <c r="CO64" s="193"/>
      <c r="CP64" s="193"/>
      <c r="CQ64" s="193"/>
      <c r="CR64" s="193"/>
      <c r="CS64" s="193"/>
    </row>
    <row r="65" spans="1:97" s="192" customFormat="1" ht="20.100000000000001" customHeight="1" x14ac:dyDescent="0.4">
      <c r="A65" s="235"/>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199"/>
      <c r="BQ65" s="199"/>
      <c r="BR65" s="199"/>
      <c r="BS65" s="199"/>
      <c r="BT65" s="199"/>
      <c r="BU65" s="199"/>
      <c r="BV65" s="199"/>
      <c r="BW65" s="199"/>
      <c r="BX65" s="199"/>
      <c r="BY65" s="199"/>
      <c r="BZ65" s="199"/>
      <c r="CA65" s="199"/>
      <c r="CB65" s="199"/>
      <c r="CC65" s="199"/>
      <c r="CD65" s="199"/>
      <c r="CE65" s="199"/>
      <c r="CF65" s="199"/>
      <c r="CG65" s="199"/>
      <c r="CH65" s="199"/>
      <c r="CI65" s="199"/>
      <c r="CJ65" s="193"/>
      <c r="CK65" s="193"/>
      <c r="CL65" s="193"/>
      <c r="CM65" s="193"/>
      <c r="CN65" s="193"/>
      <c r="CO65" s="193"/>
      <c r="CP65" s="193"/>
      <c r="CQ65" s="193"/>
      <c r="CR65" s="193"/>
      <c r="CS65" s="193"/>
    </row>
    <row r="66" spans="1:97" s="192" customFormat="1" ht="20.100000000000001" customHeight="1" x14ac:dyDescent="0.4">
      <c r="A66" s="235"/>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199"/>
      <c r="BQ66" s="199"/>
      <c r="BR66" s="199"/>
      <c r="BS66" s="199"/>
      <c r="BT66" s="199"/>
      <c r="BU66" s="199"/>
      <c r="BV66" s="199"/>
      <c r="BW66" s="199"/>
      <c r="BX66" s="199"/>
      <c r="BY66" s="199"/>
      <c r="BZ66" s="199"/>
      <c r="CA66" s="199"/>
      <c r="CB66" s="199"/>
      <c r="CC66" s="199"/>
      <c r="CD66" s="199"/>
      <c r="CE66" s="199"/>
      <c r="CF66" s="199"/>
      <c r="CG66" s="199"/>
      <c r="CH66" s="199"/>
      <c r="CI66" s="199"/>
      <c r="CJ66" s="193"/>
      <c r="CK66" s="193"/>
      <c r="CL66" s="193"/>
      <c r="CM66" s="193"/>
      <c r="CN66" s="193"/>
      <c r="CO66" s="193"/>
      <c r="CP66" s="193"/>
      <c r="CQ66" s="193"/>
      <c r="CR66" s="193"/>
      <c r="CS66" s="193"/>
    </row>
    <row r="67" spans="1:97" s="192" customFormat="1" ht="20.100000000000001" customHeight="1" x14ac:dyDescent="0.4">
      <c r="A67" s="235"/>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199"/>
      <c r="BQ67" s="199"/>
      <c r="BR67" s="199"/>
      <c r="BS67" s="199"/>
      <c r="BT67" s="199"/>
      <c r="BU67" s="199"/>
      <c r="BV67" s="199"/>
      <c r="BW67" s="199"/>
      <c r="BX67" s="199"/>
      <c r="BY67" s="199"/>
      <c r="BZ67" s="199"/>
      <c r="CA67" s="199"/>
      <c r="CB67" s="199"/>
      <c r="CC67" s="199"/>
      <c r="CD67" s="199"/>
      <c r="CE67" s="199"/>
      <c r="CF67" s="199"/>
      <c r="CG67" s="199"/>
      <c r="CH67" s="199"/>
      <c r="CI67" s="199"/>
      <c r="CJ67" s="193"/>
      <c r="CK67" s="193"/>
      <c r="CL67" s="193"/>
      <c r="CM67" s="193"/>
      <c r="CN67" s="193"/>
      <c r="CO67" s="193"/>
      <c r="CP67" s="193"/>
      <c r="CQ67" s="193"/>
      <c r="CR67" s="193"/>
      <c r="CS67" s="193"/>
    </row>
    <row r="68" spans="1:97" s="192" customFormat="1" ht="20.100000000000001" customHeight="1" x14ac:dyDescent="0.4">
      <c r="A68" s="235"/>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199"/>
      <c r="BQ68" s="199"/>
      <c r="BR68" s="199"/>
      <c r="BS68" s="199"/>
      <c r="BT68" s="199"/>
      <c r="BU68" s="199"/>
      <c r="BV68" s="199"/>
      <c r="BW68" s="199"/>
      <c r="BX68" s="199"/>
      <c r="BY68" s="199"/>
      <c r="BZ68" s="199"/>
      <c r="CA68" s="199"/>
      <c r="CB68" s="199"/>
      <c r="CC68" s="199"/>
      <c r="CD68" s="199"/>
      <c r="CE68" s="199"/>
      <c r="CF68" s="199"/>
      <c r="CG68" s="199"/>
      <c r="CH68" s="199"/>
      <c r="CI68" s="199"/>
      <c r="CJ68" s="193"/>
      <c r="CK68" s="193"/>
      <c r="CL68" s="193"/>
      <c r="CM68" s="193"/>
      <c r="CN68" s="193"/>
      <c r="CO68" s="193"/>
      <c r="CP68" s="193"/>
      <c r="CQ68" s="193"/>
      <c r="CR68" s="193"/>
      <c r="CS68" s="193"/>
    </row>
    <row r="69" spans="1:97" s="192" customFormat="1" ht="20.100000000000001" customHeight="1" x14ac:dyDescent="0.4">
      <c r="A69" s="235"/>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199"/>
      <c r="BQ69" s="199"/>
      <c r="BR69" s="199"/>
      <c r="BS69" s="199"/>
      <c r="BT69" s="199"/>
      <c r="BU69" s="199"/>
      <c r="BV69" s="199"/>
      <c r="BW69" s="199"/>
      <c r="BX69" s="199"/>
      <c r="BY69" s="199"/>
      <c r="BZ69" s="199"/>
      <c r="CA69" s="199"/>
      <c r="CB69" s="199"/>
      <c r="CC69" s="199"/>
      <c r="CD69" s="199"/>
      <c r="CE69" s="199"/>
      <c r="CF69" s="199"/>
      <c r="CG69" s="199"/>
      <c r="CH69" s="199"/>
      <c r="CI69" s="199"/>
      <c r="CJ69" s="193"/>
      <c r="CK69" s="193"/>
      <c r="CL69" s="193"/>
      <c r="CM69" s="193"/>
      <c r="CN69" s="193"/>
      <c r="CO69" s="193"/>
      <c r="CP69" s="193"/>
      <c r="CQ69" s="193"/>
      <c r="CR69" s="193"/>
      <c r="CS69" s="193"/>
    </row>
    <row r="70" spans="1:97" s="192" customFormat="1" ht="20.100000000000001" customHeight="1" x14ac:dyDescent="0.4">
      <c r="A70" s="235"/>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199"/>
      <c r="BQ70" s="199"/>
      <c r="BR70" s="199"/>
      <c r="BS70" s="199"/>
      <c r="BT70" s="199"/>
      <c r="BU70" s="199"/>
      <c r="BV70" s="199"/>
      <c r="BW70" s="199"/>
      <c r="BX70" s="199"/>
      <c r="BY70" s="199"/>
      <c r="BZ70" s="199"/>
      <c r="CA70" s="199"/>
      <c r="CB70" s="199"/>
      <c r="CC70" s="199"/>
      <c r="CD70" s="199"/>
      <c r="CE70" s="199"/>
      <c r="CF70" s="199"/>
      <c r="CG70" s="199"/>
      <c r="CH70" s="199"/>
      <c r="CI70" s="199"/>
      <c r="CJ70" s="193"/>
      <c r="CK70" s="193"/>
      <c r="CL70" s="193"/>
      <c r="CM70" s="193"/>
      <c r="CN70" s="193"/>
      <c r="CO70" s="193"/>
      <c r="CP70" s="193"/>
      <c r="CQ70" s="193"/>
      <c r="CR70" s="193"/>
      <c r="CS70" s="193"/>
    </row>
    <row r="71" spans="1:97" s="192" customFormat="1" ht="20.100000000000001" customHeight="1" x14ac:dyDescent="0.4">
      <c r="A71" s="235"/>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199"/>
      <c r="BQ71" s="199"/>
      <c r="BR71" s="199"/>
      <c r="BS71" s="199"/>
      <c r="BT71" s="199"/>
      <c r="BU71" s="199"/>
      <c r="BV71" s="199"/>
      <c r="BW71" s="199"/>
      <c r="BX71" s="199"/>
      <c r="BY71" s="199"/>
      <c r="BZ71" s="199"/>
      <c r="CA71" s="199"/>
      <c r="CB71" s="199"/>
      <c r="CC71" s="199"/>
      <c r="CD71" s="199"/>
      <c r="CE71" s="199"/>
      <c r="CF71" s="199"/>
      <c r="CG71" s="199"/>
      <c r="CH71" s="199"/>
      <c r="CI71" s="199"/>
      <c r="CJ71" s="193"/>
      <c r="CK71" s="193"/>
      <c r="CL71" s="193"/>
      <c r="CM71" s="193"/>
      <c r="CN71" s="193"/>
      <c r="CO71" s="193"/>
      <c r="CP71" s="193"/>
      <c r="CQ71" s="193"/>
      <c r="CR71" s="193"/>
      <c r="CS71" s="193"/>
    </row>
    <row r="72" spans="1:97" s="192" customFormat="1" ht="20.100000000000001" customHeight="1" x14ac:dyDescent="0.4">
      <c r="A72" s="235"/>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199"/>
      <c r="BQ72" s="199"/>
      <c r="BR72" s="199"/>
      <c r="BS72" s="199"/>
      <c r="BT72" s="199"/>
      <c r="BU72" s="199"/>
      <c r="BV72" s="199"/>
      <c r="BW72" s="199"/>
      <c r="BX72" s="199"/>
      <c r="BY72" s="199"/>
      <c r="BZ72" s="199"/>
      <c r="CA72" s="199"/>
      <c r="CB72" s="199"/>
      <c r="CC72" s="199"/>
      <c r="CD72" s="199"/>
      <c r="CE72" s="199"/>
      <c r="CF72" s="199"/>
      <c r="CG72" s="199"/>
      <c r="CH72" s="199"/>
      <c r="CI72" s="199"/>
      <c r="CJ72" s="193"/>
      <c r="CK72" s="193"/>
      <c r="CL72" s="193"/>
      <c r="CM72" s="193"/>
      <c r="CN72" s="193"/>
      <c r="CO72" s="193"/>
      <c r="CP72" s="193"/>
      <c r="CQ72" s="193"/>
      <c r="CR72" s="193"/>
      <c r="CS72" s="193"/>
    </row>
    <row r="73" spans="1:97" s="192" customFormat="1" ht="20.100000000000001" customHeight="1" x14ac:dyDescent="0.4">
      <c r="A73" s="235"/>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199"/>
      <c r="BQ73" s="199"/>
      <c r="BR73" s="199"/>
      <c r="BS73" s="199"/>
      <c r="BT73" s="199"/>
      <c r="BU73" s="199"/>
      <c r="BV73" s="199"/>
      <c r="BW73" s="199"/>
      <c r="BX73" s="199"/>
      <c r="BY73" s="199"/>
      <c r="BZ73" s="199"/>
      <c r="CA73" s="199"/>
      <c r="CB73" s="199"/>
      <c r="CC73" s="199"/>
      <c r="CD73" s="199"/>
      <c r="CE73" s="199"/>
      <c r="CF73" s="199"/>
      <c r="CG73" s="199"/>
      <c r="CH73" s="199"/>
      <c r="CI73" s="199"/>
      <c r="CJ73" s="193"/>
      <c r="CK73" s="193"/>
      <c r="CL73" s="193"/>
      <c r="CM73" s="193"/>
      <c r="CN73" s="193"/>
      <c r="CO73" s="193"/>
      <c r="CP73" s="193"/>
      <c r="CQ73" s="193"/>
      <c r="CR73" s="193"/>
      <c r="CS73" s="193"/>
    </row>
    <row r="74" spans="1:97" s="192" customFormat="1" ht="20.100000000000001" customHeight="1" x14ac:dyDescent="0.4">
      <c r="A74" s="235"/>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199"/>
      <c r="BQ74" s="199"/>
      <c r="BR74" s="199"/>
      <c r="BS74" s="199"/>
      <c r="BT74" s="199"/>
      <c r="BU74" s="199"/>
      <c r="BV74" s="199"/>
      <c r="BW74" s="199"/>
      <c r="BX74" s="199"/>
      <c r="BY74" s="199"/>
      <c r="BZ74" s="199"/>
      <c r="CA74" s="199"/>
      <c r="CB74" s="199"/>
      <c r="CC74" s="199"/>
      <c r="CD74" s="199"/>
      <c r="CE74" s="199"/>
      <c r="CF74" s="199"/>
      <c r="CG74" s="199"/>
      <c r="CH74" s="199"/>
      <c r="CI74" s="199"/>
      <c r="CJ74" s="193"/>
      <c r="CK74" s="193"/>
      <c r="CL74" s="193"/>
      <c r="CM74" s="193"/>
      <c r="CN74" s="193"/>
      <c r="CO74" s="193"/>
      <c r="CP74" s="193"/>
      <c r="CQ74" s="193"/>
      <c r="CR74" s="193"/>
      <c r="CS74" s="193"/>
    </row>
    <row r="75" spans="1:97" s="192" customFormat="1" ht="20.100000000000001" customHeight="1" x14ac:dyDescent="0.4">
      <c r="A75" s="235"/>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199"/>
      <c r="BQ75" s="199"/>
      <c r="BR75" s="199"/>
      <c r="BS75" s="199"/>
      <c r="BT75" s="199"/>
      <c r="BU75" s="199"/>
      <c r="BV75" s="199"/>
      <c r="BW75" s="199"/>
      <c r="BX75" s="199"/>
      <c r="BY75" s="199"/>
      <c r="BZ75" s="199"/>
      <c r="CA75" s="199"/>
      <c r="CB75" s="199"/>
      <c r="CC75" s="199"/>
      <c r="CD75" s="199"/>
      <c r="CE75" s="199"/>
      <c r="CF75" s="199"/>
      <c r="CG75" s="199"/>
      <c r="CH75" s="199"/>
      <c r="CI75" s="199"/>
      <c r="CJ75" s="193"/>
      <c r="CK75" s="193"/>
      <c r="CL75" s="193"/>
      <c r="CM75" s="193"/>
      <c r="CN75" s="193"/>
      <c r="CO75" s="193"/>
      <c r="CP75" s="193"/>
      <c r="CQ75" s="193"/>
      <c r="CR75" s="193"/>
      <c r="CS75" s="193"/>
    </row>
    <row r="76" spans="1:97" s="192" customFormat="1" ht="20.100000000000001" customHeight="1" x14ac:dyDescent="0.4">
      <c r="A76" s="235"/>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199"/>
      <c r="BQ76" s="199"/>
      <c r="BR76" s="199"/>
      <c r="BS76" s="199"/>
      <c r="BT76" s="199"/>
      <c r="BU76" s="199"/>
      <c r="BV76" s="199"/>
      <c r="BW76" s="199"/>
      <c r="BX76" s="199"/>
      <c r="BY76" s="199"/>
      <c r="BZ76" s="199"/>
      <c r="CA76" s="199"/>
      <c r="CB76" s="199"/>
      <c r="CC76" s="199"/>
      <c r="CD76" s="199"/>
      <c r="CE76" s="199"/>
      <c r="CF76" s="199"/>
      <c r="CG76" s="199"/>
      <c r="CH76" s="199"/>
      <c r="CI76" s="199"/>
      <c r="CJ76" s="193"/>
      <c r="CK76" s="193"/>
      <c r="CL76" s="193"/>
      <c r="CM76" s="193"/>
      <c r="CN76" s="193"/>
      <c r="CO76" s="193"/>
      <c r="CP76" s="193"/>
      <c r="CQ76" s="193"/>
      <c r="CR76" s="193"/>
      <c r="CS76" s="193"/>
    </row>
    <row r="77" spans="1:97" s="192" customFormat="1" ht="20.100000000000001" customHeight="1" x14ac:dyDescent="0.4">
      <c r="A77" s="235"/>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199"/>
      <c r="BQ77" s="199"/>
      <c r="BR77" s="199"/>
      <c r="BS77" s="199"/>
      <c r="BT77" s="199"/>
      <c r="BU77" s="199"/>
      <c r="BV77" s="199"/>
      <c r="BW77" s="199"/>
      <c r="BX77" s="199"/>
      <c r="BY77" s="199"/>
      <c r="BZ77" s="199"/>
      <c r="CA77" s="199"/>
      <c r="CB77" s="199"/>
      <c r="CC77" s="199"/>
      <c r="CD77" s="199"/>
      <c r="CE77" s="199"/>
      <c r="CF77" s="199"/>
      <c r="CG77" s="199"/>
      <c r="CH77" s="199"/>
      <c r="CI77" s="199"/>
      <c r="CJ77" s="193"/>
      <c r="CK77" s="193"/>
      <c r="CL77" s="193"/>
      <c r="CM77" s="193"/>
      <c r="CN77" s="193"/>
      <c r="CO77" s="193"/>
      <c r="CP77" s="193"/>
      <c r="CQ77" s="193"/>
      <c r="CR77" s="193"/>
      <c r="CS77" s="193"/>
    </row>
    <row r="78" spans="1:97" s="192" customFormat="1" ht="20.100000000000001" customHeight="1" x14ac:dyDescent="0.4">
      <c r="A78" s="235"/>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199"/>
      <c r="BQ78" s="199"/>
      <c r="BR78" s="199"/>
      <c r="BS78" s="199"/>
      <c r="BT78" s="199"/>
      <c r="BU78" s="199"/>
      <c r="BV78" s="199"/>
      <c r="BW78" s="199"/>
      <c r="BX78" s="199"/>
      <c r="BY78" s="199"/>
      <c r="BZ78" s="199"/>
      <c r="CA78" s="199"/>
      <c r="CB78" s="199"/>
      <c r="CC78" s="199"/>
      <c r="CD78" s="199"/>
      <c r="CE78" s="199"/>
      <c r="CF78" s="199"/>
      <c r="CG78" s="199"/>
      <c r="CH78" s="199"/>
      <c r="CI78" s="199"/>
      <c r="CJ78" s="193"/>
      <c r="CK78" s="193"/>
      <c r="CL78" s="193"/>
      <c r="CM78" s="193"/>
      <c r="CN78" s="193"/>
      <c r="CO78" s="193"/>
      <c r="CP78" s="193"/>
      <c r="CQ78" s="193"/>
      <c r="CR78" s="193"/>
      <c r="CS78" s="193"/>
    </row>
    <row r="79" spans="1:97" s="192" customFormat="1" ht="20.100000000000001" customHeight="1" x14ac:dyDescent="0.4">
      <c r="A79" s="235"/>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199"/>
      <c r="BQ79" s="199"/>
      <c r="BR79" s="199"/>
      <c r="BS79" s="199"/>
      <c r="BT79" s="199"/>
      <c r="BU79" s="199"/>
      <c r="BV79" s="199"/>
      <c r="BW79" s="199"/>
      <c r="BX79" s="199"/>
      <c r="BY79" s="199"/>
      <c r="BZ79" s="199"/>
      <c r="CA79" s="199"/>
      <c r="CB79" s="199"/>
      <c r="CC79" s="199"/>
      <c r="CD79" s="199"/>
      <c r="CE79" s="199"/>
      <c r="CF79" s="199"/>
      <c r="CG79" s="199"/>
      <c r="CH79" s="199"/>
      <c r="CI79" s="199"/>
      <c r="CJ79" s="193"/>
      <c r="CK79" s="193"/>
      <c r="CL79" s="193"/>
      <c r="CM79" s="193"/>
      <c r="CN79" s="193"/>
      <c r="CO79" s="193"/>
      <c r="CP79" s="193"/>
      <c r="CQ79" s="193"/>
      <c r="CR79" s="193"/>
      <c r="CS79" s="193"/>
    </row>
    <row r="80" spans="1:97" s="192" customFormat="1" ht="20.100000000000001" customHeight="1" x14ac:dyDescent="0.4">
      <c r="A80" s="235"/>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199"/>
      <c r="BQ80" s="199"/>
      <c r="BR80" s="199"/>
      <c r="BS80" s="199"/>
      <c r="BT80" s="199"/>
      <c r="BU80" s="199"/>
      <c r="BV80" s="199"/>
      <c r="BW80" s="199"/>
      <c r="BX80" s="199"/>
      <c r="BY80" s="199"/>
      <c r="BZ80" s="199"/>
      <c r="CA80" s="199"/>
      <c r="CB80" s="199"/>
      <c r="CC80" s="199"/>
      <c r="CD80" s="199"/>
      <c r="CE80" s="199"/>
      <c r="CF80" s="199"/>
      <c r="CG80" s="199"/>
      <c r="CH80" s="199"/>
      <c r="CI80" s="199"/>
      <c r="CJ80" s="193"/>
      <c r="CK80" s="193"/>
      <c r="CL80" s="193"/>
      <c r="CM80" s="193"/>
      <c r="CN80" s="193"/>
      <c r="CO80" s="193"/>
      <c r="CP80" s="193"/>
      <c r="CQ80" s="193"/>
      <c r="CR80" s="193"/>
      <c r="CS80" s="193"/>
    </row>
    <row r="81" spans="1:97" s="192" customFormat="1" ht="20.100000000000001" customHeight="1" x14ac:dyDescent="0.4">
      <c r="A81" s="235"/>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199"/>
      <c r="BQ81" s="199"/>
      <c r="BR81" s="199"/>
      <c r="BS81" s="199"/>
      <c r="BT81" s="199"/>
      <c r="BU81" s="199"/>
      <c r="BV81" s="199"/>
      <c r="BW81" s="199"/>
      <c r="BX81" s="199"/>
      <c r="BY81" s="199"/>
      <c r="BZ81" s="199"/>
      <c r="CA81" s="199"/>
      <c r="CB81" s="199"/>
      <c r="CC81" s="199"/>
      <c r="CD81" s="199"/>
      <c r="CE81" s="199"/>
      <c r="CF81" s="199"/>
      <c r="CG81" s="199"/>
      <c r="CH81" s="199"/>
      <c r="CI81" s="199"/>
      <c r="CJ81" s="193"/>
      <c r="CK81" s="193"/>
      <c r="CL81" s="193"/>
      <c r="CM81" s="193"/>
      <c r="CN81" s="193"/>
      <c r="CO81" s="193"/>
      <c r="CP81" s="193"/>
      <c r="CQ81" s="193"/>
      <c r="CR81" s="193"/>
      <c r="CS81" s="193"/>
    </row>
    <row r="82" spans="1:97" s="192" customFormat="1" ht="20.100000000000001" customHeight="1" x14ac:dyDescent="0.4">
      <c r="A82" s="235"/>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199"/>
      <c r="BQ82" s="199"/>
      <c r="BR82" s="199"/>
      <c r="BS82" s="199"/>
      <c r="BT82" s="199"/>
      <c r="BU82" s="199"/>
      <c r="BV82" s="199"/>
      <c r="BW82" s="199"/>
      <c r="BX82" s="199"/>
      <c r="BY82" s="199"/>
      <c r="BZ82" s="199"/>
      <c r="CA82" s="199"/>
      <c r="CB82" s="199"/>
      <c r="CC82" s="199"/>
      <c r="CD82" s="199"/>
      <c r="CE82" s="199"/>
      <c r="CF82" s="199"/>
      <c r="CG82" s="199"/>
      <c r="CH82" s="199"/>
      <c r="CI82" s="199"/>
      <c r="CJ82" s="193"/>
      <c r="CK82" s="193"/>
      <c r="CL82" s="193"/>
      <c r="CM82" s="193"/>
      <c r="CN82" s="193"/>
      <c r="CO82" s="193"/>
      <c r="CP82" s="193"/>
      <c r="CQ82" s="193"/>
      <c r="CR82" s="193"/>
      <c r="CS82" s="193"/>
    </row>
    <row r="83" spans="1:97" s="192" customFormat="1" ht="20.100000000000001" customHeight="1" x14ac:dyDescent="0.4">
      <c r="A83" s="235"/>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199"/>
      <c r="BQ83" s="199"/>
      <c r="BR83" s="199"/>
      <c r="BS83" s="199"/>
      <c r="BT83" s="199"/>
      <c r="BU83" s="199"/>
      <c r="BV83" s="199"/>
      <c r="BW83" s="199"/>
      <c r="BX83" s="199"/>
      <c r="BY83" s="199"/>
      <c r="BZ83" s="199"/>
      <c r="CA83" s="199"/>
      <c r="CB83" s="199"/>
      <c r="CC83" s="199"/>
      <c r="CD83" s="199"/>
      <c r="CE83" s="199"/>
      <c r="CF83" s="199"/>
      <c r="CG83" s="199"/>
      <c r="CH83" s="199"/>
      <c r="CI83" s="199"/>
      <c r="CJ83" s="193"/>
      <c r="CK83" s="193"/>
      <c r="CL83" s="193"/>
      <c r="CM83" s="193"/>
      <c r="CN83" s="193"/>
      <c r="CO83" s="193"/>
      <c r="CP83" s="193"/>
      <c r="CQ83" s="193"/>
      <c r="CR83" s="193"/>
      <c r="CS83" s="193"/>
    </row>
    <row r="84" spans="1:97" s="192" customFormat="1" ht="20.100000000000001" customHeight="1" x14ac:dyDescent="0.4">
      <c r="A84" s="235"/>
      <c r="B84" s="235"/>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199"/>
      <c r="BQ84" s="199"/>
      <c r="BR84" s="199"/>
      <c r="BS84" s="199"/>
      <c r="BT84" s="199"/>
      <c r="BU84" s="199"/>
      <c r="BV84" s="199"/>
      <c r="BW84" s="199"/>
      <c r="BX84" s="199"/>
      <c r="BY84" s="199"/>
      <c r="BZ84" s="199"/>
      <c r="CA84" s="199"/>
      <c r="CB84" s="199"/>
      <c r="CC84" s="199"/>
      <c r="CD84" s="199"/>
      <c r="CE84" s="199"/>
      <c r="CF84" s="199"/>
      <c r="CG84" s="199"/>
      <c r="CH84" s="199"/>
      <c r="CI84" s="199"/>
      <c r="CJ84" s="193"/>
      <c r="CK84" s="193"/>
      <c r="CL84" s="193"/>
      <c r="CM84" s="193"/>
      <c r="CN84" s="193"/>
      <c r="CO84" s="193"/>
      <c r="CP84" s="193"/>
      <c r="CQ84" s="193"/>
      <c r="CR84" s="193"/>
      <c r="CS84" s="193"/>
    </row>
    <row r="85" spans="1:97" s="192" customFormat="1" ht="20.100000000000001" customHeight="1" x14ac:dyDescent="0.4">
      <c r="A85" s="235"/>
      <c r="B85" s="235"/>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199"/>
      <c r="BQ85" s="199"/>
      <c r="BR85" s="199"/>
      <c r="BS85" s="199"/>
      <c r="BT85" s="199"/>
      <c r="BU85" s="199"/>
      <c r="BV85" s="199"/>
      <c r="BW85" s="199"/>
      <c r="BX85" s="199"/>
      <c r="BY85" s="199"/>
      <c r="BZ85" s="199"/>
      <c r="CA85" s="199"/>
      <c r="CB85" s="199"/>
      <c r="CC85" s="199"/>
      <c r="CD85" s="199"/>
      <c r="CE85" s="199"/>
      <c r="CF85" s="199"/>
      <c r="CG85" s="199"/>
      <c r="CH85" s="199"/>
      <c r="CI85" s="199"/>
      <c r="CJ85" s="193"/>
      <c r="CK85" s="193"/>
      <c r="CL85" s="193"/>
      <c r="CM85" s="193"/>
      <c r="CN85" s="193"/>
      <c r="CO85" s="193"/>
      <c r="CP85" s="193"/>
      <c r="CQ85" s="193"/>
      <c r="CR85" s="193"/>
      <c r="CS85" s="193"/>
    </row>
    <row r="86" spans="1:97" s="192" customFormat="1" ht="20.100000000000001" customHeight="1" x14ac:dyDescent="0.4">
      <c r="A86" s="235"/>
      <c r="B86" s="235"/>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199"/>
      <c r="BQ86" s="199"/>
      <c r="BR86" s="199"/>
      <c r="BS86" s="199"/>
      <c r="BT86" s="199"/>
      <c r="BU86" s="199"/>
      <c r="BV86" s="199"/>
      <c r="BW86" s="199"/>
      <c r="BX86" s="199"/>
      <c r="BY86" s="199"/>
      <c r="BZ86" s="199"/>
      <c r="CA86" s="199"/>
      <c r="CB86" s="199"/>
      <c r="CC86" s="199"/>
      <c r="CD86" s="199"/>
      <c r="CE86" s="199"/>
      <c r="CF86" s="199"/>
      <c r="CG86" s="199"/>
      <c r="CH86" s="199"/>
      <c r="CI86" s="199"/>
      <c r="CJ86" s="193"/>
      <c r="CK86" s="193"/>
      <c r="CL86" s="193"/>
      <c r="CM86" s="193"/>
      <c r="CN86" s="193"/>
      <c r="CO86" s="193"/>
      <c r="CP86" s="193"/>
      <c r="CQ86" s="193"/>
      <c r="CR86" s="193"/>
      <c r="CS86" s="193"/>
    </row>
    <row r="87" spans="1:97" s="192" customFormat="1" ht="20.100000000000001" customHeight="1" x14ac:dyDescent="0.4">
      <c r="A87" s="235"/>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199"/>
      <c r="BQ87" s="199"/>
      <c r="BR87" s="199"/>
      <c r="BS87" s="199"/>
      <c r="BT87" s="199"/>
      <c r="BU87" s="199"/>
      <c r="BV87" s="199"/>
      <c r="BW87" s="199"/>
      <c r="BX87" s="199"/>
      <c r="BY87" s="199"/>
      <c r="BZ87" s="199"/>
      <c r="CA87" s="199"/>
      <c r="CB87" s="199"/>
      <c r="CC87" s="199"/>
      <c r="CD87" s="199"/>
      <c r="CE87" s="199"/>
      <c r="CF87" s="199"/>
      <c r="CG87" s="199"/>
      <c r="CH87" s="199"/>
      <c r="CI87" s="199"/>
      <c r="CJ87" s="193"/>
      <c r="CK87" s="193"/>
      <c r="CL87" s="193"/>
      <c r="CM87" s="193"/>
      <c r="CN87" s="193"/>
      <c r="CO87" s="193"/>
      <c r="CP87" s="193"/>
      <c r="CQ87" s="193"/>
      <c r="CR87" s="193"/>
      <c r="CS87" s="193"/>
    </row>
    <row r="88" spans="1:97" s="192" customFormat="1" ht="20.100000000000001" customHeight="1" x14ac:dyDescent="0.4">
      <c r="A88" s="235"/>
      <c r="B88" s="235"/>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199"/>
      <c r="BQ88" s="199"/>
      <c r="BR88" s="199"/>
      <c r="BS88" s="199"/>
      <c r="BT88" s="199"/>
      <c r="BU88" s="199"/>
      <c r="BV88" s="199"/>
      <c r="BW88" s="199"/>
      <c r="BX88" s="199"/>
      <c r="BY88" s="199"/>
      <c r="BZ88" s="199"/>
      <c r="CA88" s="199"/>
      <c r="CB88" s="199"/>
      <c r="CC88" s="199"/>
      <c r="CD88" s="199"/>
      <c r="CE88" s="199"/>
      <c r="CF88" s="199"/>
      <c r="CG88" s="199"/>
      <c r="CH88" s="199"/>
      <c r="CI88" s="199"/>
      <c r="CJ88" s="193"/>
      <c r="CK88" s="193"/>
      <c r="CL88" s="193"/>
      <c r="CM88" s="193"/>
      <c r="CN88" s="193"/>
      <c r="CO88" s="193"/>
      <c r="CP88" s="193"/>
      <c r="CQ88" s="193"/>
      <c r="CR88" s="193"/>
      <c r="CS88" s="193"/>
    </row>
    <row r="89" spans="1:97" s="192" customFormat="1" ht="20.100000000000001" customHeight="1" x14ac:dyDescent="0.4">
      <c r="A89" s="235"/>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199"/>
      <c r="BQ89" s="199"/>
      <c r="BR89" s="199"/>
      <c r="BS89" s="199"/>
      <c r="BT89" s="199"/>
      <c r="BU89" s="199"/>
      <c r="BV89" s="199"/>
      <c r="BW89" s="199"/>
      <c r="BX89" s="199"/>
      <c r="BY89" s="199"/>
      <c r="BZ89" s="199"/>
      <c r="CA89" s="199"/>
      <c r="CB89" s="199"/>
      <c r="CC89" s="199"/>
      <c r="CD89" s="199"/>
      <c r="CE89" s="199"/>
      <c r="CF89" s="199"/>
      <c r="CG89" s="199"/>
      <c r="CH89" s="199"/>
      <c r="CI89" s="199"/>
      <c r="CJ89" s="193"/>
      <c r="CK89" s="193"/>
      <c r="CL89" s="193"/>
      <c r="CM89" s="193"/>
      <c r="CN89" s="193"/>
      <c r="CO89" s="193"/>
      <c r="CP89" s="193"/>
      <c r="CQ89" s="193"/>
      <c r="CR89" s="193"/>
      <c r="CS89" s="193"/>
    </row>
    <row r="90" spans="1:97" s="192" customFormat="1" ht="20.100000000000001" customHeight="1" x14ac:dyDescent="0.4">
      <c r="A90" s="235"/>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199"/>
      <c r="BQ90" s="199"/>
      <c r="BR90" s="199"/>
      <c r="BS90" s="199"/>
      <c r="BT90" s="199"/>
      <c r="BU90" s="199"/>
      <c r="BV90" s="199"/>
      <c r="BW90" s="199"/>
      <c r="BX90" s="199"/>
      <c r="BY90" s="199"/>
      <c r="BZ90" s="199"/>
      <c r="CA90" s="199"/>
      <c r="CB90" s="199"/>
      <c r="CC90" s="199"/>
      <c r="CD90" s="199"/>
      <c r="CE90" s="199"/>
      <c r="CF90" s="199"/>
      <c r="CG90" s="199"/>
      <c r="CH90" s="199"/>
      <c r="CI90" s="199"/>
      <c r="CJ90" s="193"/>
      <c r="CK90" s="193"/>
      <c r="CL90" s="193"/>
      <c r="CM90" s="193"/>
      <c r="CN90" s="193"/>
      <c r="CO90" s="193"/>
      <c r="CP90" s="193"/>
      <c r="CQ90" s="193"/>
      <c r="CR90" s="193"/>
      <c r="CS90" s="193"/>
    </row>
    <row r="91" spans="1:97" s="192" customFormat="1" ht="20.100000000000001" customHeight="1" x14ac:dyDescent="0.4">
      <c r="A91" s="235"/>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199"/>
      <c r="BQ91" s="199"/>
      <c r="BR91" s="199"/>
      <c r="BS91" s="199"/>
      <c r="BT91" s="199"/>
      <c r="BU91" s="199"/>
      <c r="BV91" s="199"/>
      <c r="BW91" s="199"/>
      <c r="BX91" s="199"/>
      <c r="BY91" s="199"/>
      <c r="BZ91" s="199"/>
      <c r="CA91" s="199"/>
      <c r="CB91" s="199"/>
      <c r="CC91" s="199"/>
      <c r="CD91" s="199"/>
      <c r="CE91" s="199"/>
      <c r="CF91" s="199"/>
      <c r="CG91" s="199"/>
      <c r="CH91" s="199"/>
      <c r="CI91" s="199"/>
      <c r="CJ91" s="193"/>
      <c r="CK91" s="193"/>
      <c r="CL91" s="193"/>
      <c r="CM91" s="193"/>
      <c r="CN91" s="193"/>
      <c r="CO91" s="193"/>
      <c r="CP91" s="193"/>
      <c r="CQ91" s="193"/>
      <c r="CR91" s="193"/>
      <c r="CS91" s="193"/>
    </row>
    <row r="92" spans="1:97" s="192" customFormat="1" ht="20.100000000000001" customHeight="1" x14ac:dyDescent="0.4">
      <c r="A92" s="235"/>
      <c r="B92" s="235"/>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199"/>
      <c r="BQ92" s="199"/>
      <c r="BR92" s="199"/>
      <c r="BS92" s="199"/>
      <c r="BT92" s="199"/>
      <c r="BU92" s="199"/>
      <c r="BV92" s="199"/>
      <c r="BW92" s="199"/>
      <c r="BX92" s="199"/>
      <c r="BY92" s="199"/>
      <c r="BZ92" s="199"/>
      <c r="CA92" s="199"/>
      <c r="CB92" s="199"/>
      <c r="CC92" s="199"/>
      <c r="CD92" s="199"/>
      <c r="CE92" s="199"/>
      <c r="CF92" s="199"/>
      <c r="CG92" s="199"/>
      <c r="CH92" s="199"/>
      <c r="CI92" s="199"/>
      <c r="CJ92" s="193"/>
      <c r="CK92" s="193"/>
      <c r="CL92" s="193"/>
      <c r="CM92" s="193"/>
      <c r="CN92" s="193"/>
      <c r="CO92" s="193"/>
      <c r="CP92" s="193"/>
      <c r="CQ92" s="193"/>
      <c r="CR92" s="193"/>
      <c r="CS92" s="193"/>
    </row>
    <row r="93" spans="1:97" s="192" customFormat="1" ht="20.100000000000001" customHeight="1" x14ac:dyDescent="0.4">
      <c r="A93" s="235"/>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199"/>
      <c r="BQ93" s="199"/>
      <c r="BR93" s="199"/>
      <c r="BS93" s="199"/>
      <c r="BT93" s="199"/>
      <c r="BU93" s="199"/>
      <c r="BV93" s="199"/>
      <c r="BW93" s="199"/>
      <c r="BX93" s="199"/>
      <c r="BY93" s="199"/>
      <c r="BZ93" s="199"/>
      <c r="CA93" s="199"/>
      <c r="CB93" s="199"/>
      <c r="CC93" s="199"/>
      <c r="CD93" s="199"/>
      <c r="CE93" s="199"/>
      <c r="CF93" s="199"/>
      <c r="CG93" s="199"/>
      <c r="CH93" s="199"/>
      <c r="CI93" s="199"/>
      <c r="CJ93" s="193"/>
      <c r="CK93" s="193"/>
      <c r="CL93" s="193"/>
      <c r="CM93" s="193"/>
      <c r="CN93" s="193"/>
      <c r="CO93" s="193"/>
      <c r="CP93" s="193"/>
      <c r="CQ93" s="193"/>
      <c r="CR93" s="193"/>
      <c r="CS93" s="193"/>
    </row>
    <row r="94" spans="1:97" s="192" customFormat="1" ht="20.100000000000001" customHeight="1" x14ac:dyDescent="0.4">
      <c r="A94" s="235"/>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199"/>
      <c r="BQ94" s="199"/>
      <c r="BR94" s="199"/>
      <c r="BS94" s="199"/>
      <c r="BT94" s="199"/>
      <c r="BU94" s="199"/>
      <c r="BV94" s="199"/>
      <c r="BW94" s="199"/>
      <c r="BX94" s="199"/>
      <c r="BY94" s="199"/>
      <c r="BZ94" s="199"/>
      <c r="CA94" s="199"/>
      <c r="CB94" s="199"/>
      <c r="CC94" s="199"/>
      <c r="CD94" s="199"/>
      <c r="CE94" s="199"/>
      <c r="CF94" s="199"/>
      <c r="CG94" s="199"/>
      <c r="CH94" s="199"/>
      <c r="CI94" s="199"/>
      <c r="CJ94" s="193"/>
      <c r="CK94" s="193"/>
      <c r="CL94" s="193"/>
      <c r="CM94" s="193"/>
      <c r="CN94" s="193"/>
      <c r="CO94" s="193"/>
      <c r="CP94" s="193"/>
      <c r="CQ94" s="193"/>
      <c r="CR94" s="193"/>
      <c r="CS94" s="193"/>
    </row>
    <row r="95" spans="1:97" s="192" customFormat="1" ht="20.100000000000001" customHeight="1" x14ac:dyDescent="0.4">
      <c r="A95" s="235"/>
      <c r="B95" s="235"/>
      <c r="C95" s="235"/>
      <c r="D95" s="235"/>
      <c r="E95" s="235"/>
      <c r="F95" s="235"/>
      <c r="G95" s="235"/>
      <c r="H95" s="235"/>
      <c r="I95" s="235"/>
      <c r="J95" s="235"/>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199"/>
      <c r="BQ95" s="199"/>
      <c r="BR95" s="199"/>
      <c r="BS95" s="199"/>
      <c r="BT95" s="199"/>
      <c r="BU95" s="199"/>
      <c r="BV95" s="199"/>
      <c r="BW95" s="199"/>
      <c r="BX95" s="199"/>
      <c r="BY95" s="199"/>
      <c r="BZ95" s="199"/>
      <c r="CA95" s="199"/>
      <c r="CB95" s="199"/>
      <c r="CC95" s="199"/>
      <c r="CD95" s="199"/>
      <c r="CE95" s="199"/>
      <c r="CF95" s="199"/>
      <c r="CG95" s="199"/>
      <c r="CH95" s="199"/>
      <c r="CI95" s="199"/>
      <c r="CJ95" s="193"/>
      <c r="CK95" s="193"/>
      <c r="CL95" s="193"/>
      <c r="CM95" s="193"/>
      <c r="CN95" s="193"/>
      <c r="CO95" s="193"/>
      <c r="CP95" s="193"/>
      <c r="CQ95" s="193"/>
      <c r="CR95" s="193"/>
      <c r="CS95" s="193"/>
    </row>
    <row r="96" spans="1:97" s="192" customFormat="1" ht="20.100000000000001" customHeight="1" x14ac:dyDescent="0.4">
      <c r="A96" s="235"/>
      <c r="B96" s="235"/>
      <c r="C96" s="235"/>
      <c r="D96" s="235"/>
      <c r="E96" s="235"/>
      <c r="F96" s="235"/>
      <c r="G96" s="235"/>
      <c r="H96" s="235"/>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199"/>
      <c r="BQ96" s="199"/>
      <c r="BR96" s="199"/>
      <c r="BS96" s="199"/>
      <c r="BT96" s="199"/>
      <c r="BU96" s="199"/>
      <c r="BV96" s="199"/>
      <c r="BW96" s="199"/>
      <c r="BX96" s="199"/>
      <c r="BY96" s="199"/>
      <c r="BZ96" s="199"/>
      <c r="CA96" s="199"/>
      <c r="CB96" s="199"/>
      <c r="CC96" s="199"/>
      <c r="CD96" s="199"/>
      <c r="CE96" s="199"/>
      <c r="CF96" s="199"/>
      <c r="CG96" s="199"/>
      <c r="CH96" s="199"/>
      <c r="CI96" s="199"/>
      <c r="CJ96" s="193"/>
      <c r="CK96" s="193"/>
      <c r="CL96" s="193"/>
      <c r="CM96" s="193"/>
      <c r="CN96" s="193"/>
      <c r="CO96" s="193"/>
      <c r="CP96" s="193"/>
      <c r="CQ96" s="193"/>
      <c r="CR96" s="193"/>
      <c r="CS96" s="193"/>
    </row>
    <row r="97" spans="1:97" s="192" customFormat="1" ht="20.100000000000001" customHeight="1" x14ac:dyDescent="0.4">
      <c r="A97" s="235"/>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199"/>
      <c r="BQ97" s="199"/>
      <c r="BR97" s="199"/>
      <c r="BS97" s="199"/>
      <c r="BT97" s="199"/>
      <c r="BU97" s="199"/>
      <c r="BV97" s="199"/>
      <c r="BW97" s="199"/>
      <c r="BX97" s="199"/>
      <c r="BY97" s="199"/>
      <c r="BZ97" s="199"/>
      <c r="CA97" s="199"/>
      <c r="CB97" s="199"/>
      <c r="CC97" s="199"/>
      <c r="CD97" s="199"/>
      <c r="CE97" s="199"/>
      <c r="CF97" s="199"/>
      <c r="CG97" s="199"/>
      <c r="CH97" s="199"/>
      <c r="CI97" s="199"/>
      <c r="CJ97" s="193"/>
      <c r="CK97" s="193"/>
      <c r="CL97" s="193"/>
      <c r="CM97" s="193"/>
      <c r="CN97" s="193"/>
      <c r="CO97" s="193"/>
      <c r="CP97" s="193"/>
      <c r="CQ97" s="193"/>
      <c r="CR97" s="193"/>
      <c r="CS97" s="193"/>
    </row>
    <row r="98" spans="1:97" s="192" customFormat="1" ht="20.100000000000001" customHeight="1" x14ac:dyDescent="0.4">
      <c r="A98" s="235"/>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35"/>
      <c r="BL98" s="235"/>
      <c r="BM98" s="235"/>
      <c r="BN98" s="235"/>
      <c r="BO98" s="235"/>
      <c r="BP98" s="199"/>
      <c r="BQ98" s="199"/>
      <c r="BR98" s="199"/>
      <c r="BS98" s="199"/>
      <c r="BT98" s="199"/>
      <c r="BU98" s="199"/>
      <c r="BV98" s="199"/>
      <c r="BW98" s="199"/>
      <c r="BX98" s="199"/>
      <c r="BY98" s="199"/>
      <c r="BZ98" s="199"/>
      <c r="CA98" s="199"/>
      <c r="CB98" s="199"/>
      <c r="CC98" s="199"/>
      <c r="CD98" s="199"/>
      <c r="CE98" s="199"/>
      <c r="CF98" s="199"/>
      <c r="CG98" s="199"/>
      <c r="CH98" s="199"/>
      <c r="CI98" s="199"/>
      <c r="CJ98" s="193"/>
      <c r="CK98" s="193"/>
      <c r="CL98" s="193"/>
      <c r="CM98" s="193"/>
      <c r="CN98" s="193"/>
      <c r="CO98" s="193"/>
      <c r="CP98" s="193"/>
      <c r="CQ98" s="193"/>
      <c r="CR98" s="193"/>
      <c r="CS98" s="193"/>
    </row>
    <row r="99" spans="1:97" s="192" customFormat="1" ht="20.100000000000001" customHeight="1" x14ac:dyDescent="0.4">
      <c r="A99" s="235"/>
      <c r="B99" s="235"/>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199"/>
      <c r="BQ99" s="199"/>
      <c r="BR99" s="199"/>
      <c r="BS99" s="199"/>
      <c r="BT99" s="199"/>
      <c r="BU99" s="199"/>
      <c r="BV99" s="199"/>
      <c r="BW99" s="199"/>
      <c r="BX99" s="199"/>
      <c r="BY99" s="199"/>
      <c r="BZ99" s="199"/>
      <c r="CA99" s="199"/>
      <c r="CB99" s="199"/>
      <c r="CC99" s="199"/>
      <c r="CD99" s="199"/>
      <c r="CE99" s="199"/>
      <c r="CF99" s="199"/>
      <c r="CG99" s="199"/>
      <c r="CH99" s="199"/>
      <c r="CI99" s="199"/>
      <c r="CJ99" s="193"/>
      <c r="CK99" s="193"/>
      <c r="CL99" s="193"/>
      <c r="CM99" s="193"/>
      <c r="CN99" s="193"/>
      <c r="CO99" s="193"/>
      <c r="CP99" s="193"/>
      <c r="CQ99" s="193"/>
      <c r="CR99" s="193"/>
      <c r="CS99" s="193"/>
    </row>
    <row r="100" spans="1:97" s="192" customFormat="1" ht="20.100000000000001" customHeight="1" x14ac:dyDescent="0.4">
      <c r="A100" s="235"/>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3"/>
      <c r="CK100" s="193"/>
      <c r="CL100" s="193"/>
      <c r="CM100" s="193"/>
      <c r="CN100" s="193"/>
      <c r="CO100" s="193"/>
      <c r="CP100" s="193"/>
      <c r="CQ100" s="193"/>
      <c r="CR100" s="193"/>
      <c r="CS100" s="193"/>
    </row>
    <row r="101" spans="1:97" s="192" customFormat="1" ht="20.100000000000001" customHeight="1" x14ac:dyDescent="0.4">
      <c r="A101" s="235"/>
      <c r="B101" s="235"/>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3"/>
      <c r="CK101" s="193"/>
      <c r="CL101" s="193"/>
      <c r="CM101" s="193"/>
      <c r="CN101" s="193"/>
      <c r="CO101" s="193"/>
      <c r="CP101" s="193"/>
      <c r="CQ101" s="193"/>
      <c r="CR101" s="193"/>
      <c r="CS101" s="193"/>
    </row>
    <row r="102" spans="1:97" s="192" customFormat="1" ht="20.100000000000001" customHeight="1" x14ac:dyDescent="0.4">
      <c r="A102" s="235"/>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3"/>
      <c r="CK102" s="193"/>
      <c r="CL102" s="193"/>
      <c r="CM102" s="193"/>
      <c r="CN102" s="193"/>
      <c r="CO102" s="193"/>
      <c r="CP102" s="193"/>
      <c r="CQ102" s="193"/>
      <c r="CR102" s="193"/>
      <c r="CS102" s="193"/>
    </row>
    <row r="103" spans="1:97" s="192" customFormat="1" ht="20.100000000000001" customHeight="1" x14ac:dyDescent="0.4">
      <c r="A103" s="235"/>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3"/>
      <c r="CK103" s="193"/>
      <c r="CL103" s="193"/>
      <c r="CM103" s="193"/>
      <c r="CN103" s="193"/>
      <c r="CO103" s="193"/>
      <c r="CP103" s="193"/>
      <c r="CQ103" s="193"/>
      <c r="CR103" s="193"/>
      <c r="CS103" s="193"/>
    </row>
    <row r="104" spans="1:97" s="192" customFormat="1" ht="20.100000000000001" customHeight="1" x14ac:dyDescent="0.4">
      <c r="A104" s="235"/>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3"/>
      <c r="CK104" s="193"/>
      <c r="CL104" s="193"/>
      <c r="CM104" s="193"/>
      <c r="CN104" s="193"/>
      <c r="CO104" s="193"/>
      <c r="CP104" s="193"/>
      <c r="CQ104" s="193"/>
      <c r="CR104" s="193"/>
      <c r="CS104" s="193"/>
    </row>
    <row r="105" spans="1:97" s="192" customFormat="1" ht="20.100000000000001" customHeight="1" x14ac:dyDescent="0.4">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3"/>
      <c r="CK105" s="193"/>
      <c r="CL105" s="193"/>
      <c r="CM105" s="193"/>
      <c r="CN105" s="193"/>
      <c r="CO105" s="193"/>
      <c r="CP105" s="193"/>
      <c r="CQ105" s="193"/>
      <c r="CR105" s="193"/>
      <c r="CS105" s="193"/>
    </row>
    <row r="106" spans="1:97" s="192" customFormat="1" ht="20.100000000000001" customHeight="1" x14ac:dyDescent="0.4">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3"/>
      <c r="CK106" s="193"/>
      <c r="CL106" s="193"/>
      <c r="CM106" s="193"/>
      <c r="CN106" s="193"/>
      <c r="CO106" s="193"/>
      <c r="CP106" s="193"/>
      <c r="CQ106" s="193"/>
      <c r="CR106" s="193"/>
      <c r="CS106" s="193"/>
    </row>
    <row r="107" spans="1:97" s="192" customFormat="1" ht="20.100000000000001" customHeight="1" x14ac:dyDescent="0.4">
      <c r="A107" s="235"/>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35"/>
      <c r="BL107" s="235"/>
      <c r="BM107" s="235"/>
      <c r="BN107" s="235"/>
      <c r="BO107" s="235"/>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3"/>
      <c r="CK107" s="193"/>
      <c r="CL107" s="193"/>
      <c r="CM107" s="193"/>
      <c r="CN107" s="193"/>
      <c r="CO107" s="193"/>
      <c r="CP107" s="193"/>
      <c r="CQ107" s="193"/>
      <c r="CR107" s="193"/>
      <c r="CS107" s="193"/>
    </row>
    <row r="108" spans="1:97" s="192" customFormat="1" ht="20.100000000000001" customHeight="1" x14ac:dyDescent="0.4">
      <c r="A108" s="235"/>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3"/>
      <c r="CK108" s="193"/>
      <c r="CL108" s="193"/>
      <c r="CM108" s="193"/>
      <c r="CN108" s="193"/>
      <c r="CO108" s="193"/>
      <c r="CP108" s="193"/>
      <c r="CQ108" s="193"/>
      <c r="CR108" s="193"/>
      <c r="CS108" s="193"/>
    </row>
    <row r="109" spans="1:97" s="192" customFormat="1" ht="20.100000000000001" customHeight="1" x14ac:dyDescent="0.4">
      <c r="A109" s="235"/>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35"/>
      <c r="BL109" s="235"/>
      <c r="BM109" s="235"/>
      <c r="BN109" s="235"/>
      <c r="BO109" s="235"/>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3"/>
      <c r="CK109" s="193"/>
      <c r="CL109" s="193"/>
      <c r="CM109" s="193"/>
      <c r="CN109" s="193"/>
      <c r="CO109" s="193"/>
      <c r="CP109" s="193"/>
      <c r="CQ109" s="193"/>
      <c r="CR109" s="193"/>
      <c r="CS109" s="193"/>
    </row>
    <row r="110" spans="1:97" s="192" customFormat="1" ht="20.100000000000001" customHeight="1" x14ac:dyDescent="0.4">
      <c r="A110" s="235"/>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3"/>
      <c r="CK110" s="193"/>
      <c r="CL110" s="193"/>
      <c r="CM110" s="193"/>
      <c r="CN110" s="193"/>
      <c r="CO110" s="193"/>
      <c r="CP110" s="193"/>
      <c r="CQ110" s="193"/>
      <c r="CR110" s="193"/>
      <c r="CS110" s="193"/>
    </row>
    <row r="111" spans="1:97" s="192" customFormat="1" ht="20.100000000000001" customHeight="1" x14ac:dyDescent="0.4">
      <c r="A111" s="235"/>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35"/>
      <c r="BL111" s="235"/>
      <c r="BM111" s="235"/>
      <c r="BN111" s="235"/>
      <c r="BO111" s="235"/>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3"/>
      <c r="CK111" s="193"/>
      <c r="CL111" s="193"/>
      <c r="CM111" s="193"/>
      <c r="CN111" s="193"/>
      <c r="CO111" s="193"/>
      <c r="CP111" s="193"/>
      <c r="CQ111" s="193"/>
      <c r="CR111" s="193"/>
      <c r="CS111" s="193"/>
    </row>
  </sheetData>
  <mergeCells count="373">
    <mergeCell ref="B23:BB34"/>
    <mergeCell ref="A4:BB4"/>
    <mergeCell ref="AJ21:AK21"/>
    <mergeCell ref="AO21:AP21"/>
    <mergeCell ref="AR21:AS21"/>
    <mergeCell ref="AW21:AX21"/>
    <mergeCell ref="AZ21:BA21"/>
    <mergeCell ref="AG22:AH22"/>
    <mergeCell ref="AJ22:AK22"/>
    <mergeCell ref="AO22:AP22"/>
    <mergeCell ref="AR22:AS22"/>
    <mergeCell ref="AW22:AX22"/>
    <mergeCell ref="AE17:AE18"/>
    <mergeCell ref="AF17:AF18"/>
    <mergeCell ref="AG17:AG18"/>
    <mergeCell ref="AH17:AH18"/>
    <mergeCell ref="AI17:AI18"/>
    <mergeCell ref="AJ17:AJ18"/>
    <mergeCell ref="Y17:Y18"/>
    <mergeCell ref="Z17:Z18"/>
    <mergeCell ref="AA17:AA18"/>
    <mergeCell ref="AB17:AB18"/>
    <mergeCell ref="AC17:AC18"/>
    <mergeCell ref="AD17:AD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1:BB1"/>
    <mergeCell ref="AJ3:BB3"/>
    <mergeCell ref="A5:G8"/>
    <mergeCell ref="H5:N5"/>
    <mergeCell ref="O5:U5"/>
    <mergeCell ref="V5:AB5"/>
    <mergeCell ref="AC5:AI5"/>
    <mergeCell ref="AJ5:AL5"/>
    <mergeCell ref="AM5:AO8"/>
    <mergeCell ref="AP5:AT8"/>
    <mergeCell ref="AU5:AW6"/>
    <mergeCell ref="AX5:BB8"/>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9A6C70E8-915D-42F8-B20A-2C9D5BDE6F12}">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&amp;C10/33&amp;R&amp;F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F362-4636-4D87-B55F-5972C05CCE33}">
  <sheetPr>
    <tabColor theme="7" tint="0.79998168889431442"/>
    <pageSetUpPr fitToPage="1"/>
  </sheetPr>
  <dimension ref="A1:BG198"/>
  <sheetViews>
    <sheetView view="pageBreakPreview" zoomScaleNormal="70" zoomScaleSheetLayoutView="100" workbookViewId="0"/>
  </sheetViews>
  <sheetFormatPr defaultRowHeight="16.5" x14ac:dyDescent="0.4"/>
  <cols>
    <col min="1" max="59" width="4.375" style="32" customWidth="1"/>
    <col min="60"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93" t="s">
        <v>393</v>
      </c>
    </row>
    <row r="2" spans="1:43" ht="18.75" customHeight="1" x14ac:dyDescent="0.4">
      <c r="A2" s="33" t="str">
        <f>"（１）職員の健康診断（令和"&amp;表紙・鑑!S3-1&amp;"年度）"</f>
        <v>（１）職員の健康診断（令和4年度）</v>
      </c>
      <c r="J2" s="92" t="s">
        <v>97</v>
      </c>
      <c r="K2" s="54" t="s">
        <v>394</v>
      </c>
    </row>
    <row r="3" spans="1:43" ht="18.75" customHeight="1" thickBot="1" x14ac:dyDescent="0.45">
      <c r="A3" s="54" t="s">
        <v>395</v>
      </c>
      <c r="W3" s="54" t="s">
        <v>396</v>
      </c>
    </row>
    <row r="4" spans="1:43" ht="18.75" customHeight="1" x14ac:dyDescent="0.4">
      <c r="A4" s="1612" t="s">
        <v>397</v>
      </c>
      <c r="B4" s="1613"/>
      <c r="C4" s="1613"/>
      <c r="D4" s="1613"/>
      <c r="E4" s="1613"/>
      <c r="F4" s="1613"/>
      <c r="G4" s="1613"/>
      <c r="H4" s="1614"/>
      <c r="I4" s="1618" t="s">
        <v>398</v>
      </c>
      <c r="J4" s="1619"/>
      <c r="K4" s="1622" t="s">
        <v>399</v>
      </c>
      <c r="L4" s="1623"/>
      <c r="M4" s="1624"/>
      <c r="N4" s="1628" t="s">
        <v>400</v>
      </c>
      <c r="O4" s="1629"/>
      <c r="P4" s="1632" t="s">
        <v>401</v>
      </c>
      <c r="Q4" s="1633"/>
      <c r="R4" s="1634"/>
      <c r="S4" s="1638" t="s">
        <v>402</v>
      </c>
      <c r="T4" s="1633"/>
      <c r="U4" s="1639"/>
      <c r="W4" s="1612" t="s">
        <v>397</v>
      </c>
      <c r="X4" s="1613"/>
      <c r="Y4" s="1613"/>
      <c r="Z4" s="1613"/>
      <c r="AA4" s="1613"/>
      <c r="AB4" s="1613"/>
      <c r="AC4" s="1613"/>
      <c r="AD4" s="1614"/>
      <c r="AE4" s="1618" t="s">
        <v>398</v>
      </c>
      <c r="AF4" s="1619"/>
      <c r="AG4" s="1622" t="s">
        <v>399</v>
      </c>
      <c r="AH4" s="1623"/>
      <c r="AI4" s="1624"/>
      <c r="AJ4" s="1628" t="s">
        <v>400</v>
      </c>
      <c r="AK4" s="1629"/>
      <c r="AL4" s="1632" t="s">
        <v>401</v>
      </c>
      <c r="AM4" s="1633"/>
      <c r="AN4" s="1634"/>
      <c r="AO4" s="1638" t="s">
        <v>402</v>
      </c>
      <c r="AP4" s="1633"/>
      <c r="AQ4" s="1639"/>
    </row>
    <row r="5" spans="1:43" ht="18.75" customHeight="1" x14ac:dyDescent="0.4">
      <c r="A5" s="1615"/>
      <c r="B5" s="1616"/>
      <c r="C5" s="1616"/>
      <c r="D5" s="1616"/>
      <c r="E5" s="1616"/>
      <c r="F5" s="1616"/>
      <c r="G5" s="1616"/>
      <c r="H5" s="1617"/>
      <c r="I5" s="1620"/>
      <c r="J5" s="1621"/>
      <c r="K5" s="1625"/>
      <c r="L5" s="1626"/>
      <c r="M5" s="1627"/>
      <c r="N5" s="1630"/>
      <c r="O5" s="1631"/>
      <c r="P5" s="1635"/>
      <c r="Q5" s="1636"/>
      <c r="R5" s="1637"/>
      <c r="S5" s="1640"/>
      <c r="T5" s="1636"/>
      <c r="U5" s="1641"/>
      <c r="W5" s="1615"/>
      <c r="X5" s="1616"/>
      <c r="Y5" s="1616"/>
      <c r="Z5" s="1616"/>
      <c r="AA5" s="1616"/>
      <c r="AB5" s="1616"/>
      <c r="AC5" s="1616"/>
      <c r="AD5" s="1617"/>
      <c r="AE5" s="1620"/>
      <c r="AF5" s="1621"/>
      <c r="AG5" s="1625"/>
      <c r="AH5" s="1626"/>
      <c r="AI5" s="1627"/>
      <c r="AJ5" s="1630"/>
      <c r="AK5" s="1631"/>
      <c r="AL5" s="1635"/>
      <c r="AM5" s="1636"/>
      <c r="AN5" s="1637"/>
      <c r="AO5" s="1640"/>
      <c r="AP5" s="1636"/>
      <c r="AQ5" s="1641"/>
    </row>
    <row r="6" spans="1:43" ht="18.75" customHeight="1" x14ac:dyDescent="0.4">
      <c r="A6" s="1607" t="s">
        <v>428</v>
      </c>
      <c r="B6" s="1608"/>
      <c r="C6" s="1608"/>
      <c r="D6" s="1608"/>
      <c r="E6" s="1608"/>
      <c r="F6" s="1608"/>
      <c r="G6" s="1608"/>
      <c r="H6" s="1609"/>
      <c r="I6" s="1610"/>
      <c r="J6" s="1611"/>
      <c r="K6" s="777"/>
      <c r="L6" s="777"/>
      <c r="M6" s="777"/>
      <c r="N6" s="1599"/>
      <c r="O6" s="1600"/>
      <c r="P6" s="1599"/>
      <c r="Q6" s="1601"/>
      <c r="R6" s="1600"/>
      <c r="S6" s="1602"/>
      <c r="T6" s="1602"/>
      <c r="U6" s="1603"/>
      <c r="W6" s="1607" t="s">
        <v>428</v>
      </c>
      <c r="X6" s="1608"/>
      <c r="Y6" s="1608"/>
      <c r="Z6" s="1608"/>
      <c r="AA6" s="1608"/>
      <c r="AB6" s="1608"/>
      <c r="AC6" s="1608"/>
      <c r="AD6" s="1609"/>
      <c r="AE6" s="1610"/>
      <c r="AF6" s="1611"/>
      <c r="AG6" s="777"/>
      <c r="AH6" s="777"/>
      <c r="AI6" s="777"/>
      <c r="AJ6" s="1599"/>
      <c r="AK6" s="1600"/>
      <c r="AL6" s="1599"/>
      <c r="AM6" s="1601"/>
      <c r="AN6" s="1600"/>
      <c r="AO6" s="1602"/>
      <c r="AP6" s="1602"/>
      <c r="AQ6" s="1603"/>
    </row>
    <row r="7" spans="1:43" ht="18.75" customHeight="1" x14ac:dyDescent="0.4">
      <c r="A7" s="1604" t="s">
        <v>403</v>
      </c>
      <c r="B7" s="1605"/>
      <c r="C7" s="1605"/>
      <c r="D7" s="1605"/>
      <c r="E7" s="1605"/>
      <c r="F7" s="1605"/>
      <c r="G7" s="1605"/>
      <c r="H7" s="1606"/>
      <c r="I7" s="1597"/>
      <c r="J7" s="1598"/>
      <c r="K7" s="777"/>
      <c r="L7" s="777"/>
      <c r="M7" s="777"/>
      <c r="N7" s="1599"/>
      <c r="O7" s="1600"/>
      <c r="P7" s="1599"/>
      <c r="Q7" s="1601"/>
      <c r="R7" s="1600"/>
      <c r="S7" s="1602"/>
      <c r="T7" s="1602"/>
      <c r="U7" s="1603"/>
      <c r="W7" s="1604" t="s">
        <v>404</v>
      </c>
      <c r="X7" s="1605"/>
      <c r="Y7" s="1605"/>
      <c r="Z7" s="1605"/>
      <c r="AA7" s="1605"/>
      <c r="AB7" s="1605"/>
      <c r="AC7" s="1605"/>
      <c r="AD7" s="1606"/>
      <c r="AE7" s="1597"/>
      <c r="AF7" s="1598"/>
      <c r="AG7" s="777"/>
      <c r="AH7" s="777"/>
      <c r="AI7" s="777"/>
      <c r="AJ7" s="1599"/>
      <c r="AK7" s="1600"/>
      <c r="AL7" s="1599"/>
      <c r="AM7" s="1601"/>
      <c r="AN7" s="1600"/>
      <c r="AO7" s="1602"/>
      <c r="AP7" s="1602"/>
      <c r="AQ7" s="1603"/>
    </row>
    <row r="8" spans="1:43" ht="18.75" customHeight="1" x14ac:dyDescent="0.4">
      <c r="A8" s="1604" t="s">
        <v>405</v>
      </c>
      <c r="B8" s="1605"/>
      <c r="C8" s="1605"/>
      <c r="D8" s="1605"/>
      <c r="E8" s="1605"/>
      <c r="F8" s="1605"/>
      <c r="G8" s="1605"/>
      <c r="H8" s="1606"/>
      <c r="I8" s="1597"/>
      <c r="J8" s="1598"/>
      <c r="K8" s="777"/>
      <c r="L8" s="777"/>
      <c r="M8" s="777"/>
      <c r="N8" s="1599"/>
      <c r="O8" s="1600"/>
      <c r="P8" s="1599"/>
      <c r="Q8" s="1601"/>
      <c r="R8" s="1600"/>
      <c r="S8" s="1602"/>
      <c r="T8" s="1602"/>
      <c r="U8" s="1603"/>
      <c r="W8" s="1604" t="s">
        <v>405</v>
      </c>
      <c r="X8" s="1605"/>
      <c r="Y8" s="1605"/>
      <c r="Z8" s="1605"/>
      <c r="AA8" s="1605"/>
      <c r="AB8" s="1605"/>
      <c r="AC8" s="1605"/>
      <c r="AD8" s="1606"/>
      <c r="AE8" s="1597"/>
      <c r="AF8" s="1598"/>
      <c r="AG8" s="777"/>
      <c r="AH8" s="777"/>
      <c r="AI8" s="777"/>
      <c r="AJ8" s="1599"/>
      <c r="AK8" s="1600"/>
      <c r="AL8" s="1599"/>
      <c r="AM8" s="1601"/>
      <c r="AN8" s="1600"/>
      <c r="AO8" s="1602"/>
      <c r="AP8" s="1602"/>
      <c r="AQ8" s="1603"/>
    </row>
    <row r="9" spans="1:43" ht="18.75" customHeight="1" x14ac:dyDescent="0.4">
      <c r="A9" s="1604" t="s">
        <v>406</v>
      </c>
      <c r="B9" s="1605"/>
      <c r="C9" s="1605"/>
      <c r="D9" s="1605"/>
      <c r="E9" s="1605"/>
      <c r="F9" s="1605"/>
      <c r="G9" s="1605"/>
      <c r="H9" s="1606"/>
      <c r="I9" s="1597"/>
      <c r="J9" s="1598"/>
      <c r="K9" s="777"/>
      <c r="L9" s="777"/>
      <c r="M9" s="777"/>
      <c r="N9" s="1599"/>
      <c r="O9" s="1600"/>
      <c r="P9" s="1599"/>
      <c r="Q9" s="1601"/>
      <c r="R9" s="1600"/>
      <c r="S9" s="1602"/>
      <c r="T9" s="1602"/>
      <c r="U9" s="1603"/>
      <c r="W9" s="1604" t="s">
        <v>406</v>
      </c>
      <c r="X9" s="1605"/>
      <c r="Y9" s="1605"/>
      <c r="Z9" s="1605"/>
      <c r="AA9" s="1605"/>
      <c r="AB9" s="1605"/>
      <c r="AC9" s="1605"/>
      <c r="AD9" s="1606"/>
      <c r="AE9" s="1597"/>
      <c r="AF9" s="1598"/>
      <c r="AG9" s="777"/>
      <c r="AH9" s="777"/>
      <c r="AI9" s="777"/>
      <c r="AJ9" s="1599"/>
      <c r="AK9" s="1600"/>
      <c r="AL9" s="1599"/>
      <c r="AM9" s="1601"/>
      <c r="AN9" s="1600"/>
      <c r="AO9" s="1602"/>
      <c r="AP9" s="1602"/>
      <c r="AQ9" s="1603"/>
    </row>
    <row r="10" spans="1:43" ht="18.75" customHeight="1" x14ac:dyDescent="0.4">
      <c r="A10" s="1604" t="s">
        <v>407</v>
      </c>
      <c r="B10" s="1605"/>
      <c r="C10" s="1605"/>
      <c r="D10" s="1605"/>
      <c r="E10" s="1605"/>
      <c r="F10" s="1605"/>
      <c r="G10" s="1605"/>
      <c r="H10" s="1606"/>
      <c r="I10" s="1597"/>
      <c r="J10" s="1598"/>
      <c r="K10" s="777"/>
      <c r="L10" s="777"/>
      <c r="M10" s="777"/>
      <c r="N10" s="1599"/>
      <c r="O10" s="1600"/>
      <c r="P10" s="1599"/>
      <c r="Q10" s="1601"/>
      <c r="R10" s="1600"/>
      <c r="S10" s="1602"/>
      <c r="T10" s="1602"/>
      <c r="U10" s="1603"/>
      <c r="W10" s="1604" t="s">
        <v>407</v>
      </c>
      <c r="X10" s="1605"/>
      <c r="Y10" s="1605"/>
      <c r="Z10" s="1605"/>
      <c r="AA10" s="1605"/>
      <c r="AB10" s="1605"/>
      <c r="AC10" s="1605"/>
      <c r="AD10" s="1606"/>
      <c r="AE10" s="1597"/>
      <c r="AF10" s="1598"/>
      <c r="AG10" s="777"/>
      <c r="AH10" s="777"/>
      <c r="AI10" s="777"/>
      <c r="AJ10" s="1599"/>
      <c r="AK10" s="1600"/>
      <c r="AL10" s="1599"/>
      <c r="AM10" s="1601"/>
      <c r="AN10" s="1600"/>
      <c r="AO10" s="1602"/>
      <c r="AP10" s="1602"/>
      <c r="AQ10" s="1603"/>
    </row>
    <row r="11" spans="1:43" ht="18.75" customHeight="1" x14ac:dyDescent="0.4">
      <c r="A11" s="1604" t="s">
        <v>408</v>
      </c>
      <c r="B11" s="1605"/>
      <c r="C11" s="1605"/>
      <c r="D11" s="1605"/>
      <c r="E11" s="1605"/>
      <c r="F11" s="1605"/>
      <c r="G11" s="1605"/>
      <c r="H11" s="1606"/>
      <c r="I11" s="1597"/>
      <c r="J11" s="1598"/>
      <c r="K11" s="777"/>
      <c r="L11" s="777"/>
      <c r="M11" s="777"/>
      <c r="N11" s="1599"/>
      <c r="O11" s="1600"/>
      <c r="P11" s="1599"/>
      <c r="Q11" s="1601"/>
      <c r="R11" s="1600"/>
      <c r="S11" s="1602"/>
      <c r="T11" s="1602"/>
      <c r="U11" s="1603"/>
      <c r="W11" s="1604" t="s">
        <v>408</v>
      </c>
      <c r="X11" s="1605"/>
      <c r="Y11" s="1605"/>
      <c r="Z11" s="1605"/>
      <c r="AA11" s="1605"/>
      <c r="AB11" s="1605"/>
      <c r="AC11" s="1605"/>
      <c r="AD11" s="1606"/>
      <c r="AE11" s="1597"/>
      <c r="AF11" s="1598"/>
      <c r="AG11" s="777"/>
      <c r="AH11" s="777"/>
      <c r="AI11" s="777"/>
      <c r="AJ11" s="1599"/>
      <c r="AK11" s="1600"/>
      <c r="AL11" s="1599"/>
      <c r="AM11" s="1601"/>
      <c r="AN11" s="1600"/>
      <c r="AO11" s="1602"/>
      <c r="AP11" s="1602"/>
      <c r="AQ11" s="1603"/>
    </row>
    <row r="12" spans="1:43" ht="18.75" customHeight="1" x14ac:dyDescent="0.4">
      <c r="A12" s="1604" t="s">
        <v>429</v>
      </c>
      <c r="B12" s="1605"/>
      <c r="C12" s="1605"/>
      <c r="D12" s="1605"/>
      <c r="E12" s="1605"/>
      <c r="F12" s="1605"/>
      <c r="G12" s="1605"/>
      <c r="H12" s="1606"/>
      <c r="I12" s="1597"/>
      <c r="J12" s="1598"/>
      <c r="K12" s="777"/>
      <c r="L12" s="777"/>
      <c r="M12" s="777"/>
      <c r="N12" s="1599"/>
      <c r="O12" s="1600"/>
      <c r="P12" s="1599"/>
      <c r="Q12" s="1601"/>
      <c r="R12" s="1600"/>
      <c r="S12" s="1602"/>
      <c r="T12" s="1602"/>
      <c r="U12" s="1603"/>
      <c r="W12" s="1604" t="s">
        <v>429</v>
      </c>
      <c r="X12" s="1605"/>
      <c r="Y12" s="1605"/>
      <c r="Z12" s="1605"/>
      <c r="AA12" s="1605"/>
      <c r="AB12" s="1605"/>
      <c r="AC12" s="1605"/>
      <c r="AD12" s="1606"/>
      <c r="AE12" s="1597"/>
      <c r="AF12" s="1598"/>
      <c r="AG12" s="777"/>
      <c r="AH12" s="777"/>
      <c r="AI12" s="777"/>
      <c r="AJ12" s="1599"/>
      <c r="AK12" s="1600"/>
      <c r="AL12" s="1599"/>
      <c r="AM12" s="1601"/>
      <c r="AN12" s="1600"/>
      <c r="AO12" s="1602"/>
      <c r="AP12" s="1602"/>
      <c r="AQ12" s="1603"/>
    </row>
    <row r="13" spans="1:43" ht="18.75" customHeight="1" x14ac:dyDescent="0.4">
      <c r="A13" s="1604" t="s">
        <v>409</v>
      </c>
      <c r="B13" s="1605"/>
      <c r="C13" s="1605"/>
      <c r="D13" s="1605"/>
      <c r="E13" s="1605"/>
      <c r="F13" s="1605"/>
      <c r="G13" s="1605"/>
      <c r="H13" s="1606"/>
      <c r="I13" s="1597"/>
      <c r="J13" s="1598"/>
      <c r="K13" s="777"/>
      <c r="L13" s="777"/>
      <c r="M13" s="777"/>
      <c r="N13" s="1599"/>
      <c r="O13" s="1600"/>
      <c r="P13" s="1599"/>
      <c r="Q13" s="1601"/>
      <c r="R13" s="1600"/>
      <c r="S13" s="1602"/>
      <c r="T13" s="1602"/>
      <c r="U13" s="1603"/>
      <c r="W13" s="1604" t="s">
        <v>410</v>
      </c>
      <c r="X13" s="1605"/>
      <c r="Y13" s="1605"/>
      <c r="Z13" s="1605"/>
      <c r="AA13" s="1605"/>
      <c r="AB13" s="1605"/>
      <c r="AC13" s="1605"/>
      <c r="AD13" s="1606"/>
      <c r="AE13" s="1597"/>
      <c r="AF13" s="1598"/>
      <c r="AG13" s="777"/>
      <c r="AH13" s="777"/>
      <c r="AI13" s="777"/>
      <c r="AJ13" s="1599"/>
      <c r="AK13" s="1600"/>
      <c r="AL13" s="1599"/>
      <c r="AM13" s="1601"/>
      <c r="AN13" s="1600"/>
      <c r="AO13" s="1602"/>
      <c r="AP13" s="1602"/>
      <c r="AQ13" s="1603"/>
    </row>
    <row r="14" spans="1:43" ht="18.75" customHeight="1" x14ac:dyDescent="0.4">
      <c r="A14" s="1604" t="s">
        <v>430</v>
      </c>
      <c r="B14" s="1605"/>
      <c r="C14" s="1605"/>
      <c r="D14" s="1605"/>
      <c r="E14" s="1605"/>
      <c r="F14" s="1605"/>
      <c r="G14" s="1605"/>
      <c r="H14" s="1606"/>
      <c r="I14" s="1597"/>
      <c r="J14" s="1598"/>
      <c r="K14" s="777"/>
      <c r="L14" s="777"/>
      <c r="M14" s="777"/>
      <c r="N14" s="1599"/>
      <c r="O14" s="1600"/>
      <c r="P14" s="1599"/>
      <c r="Q14" s="1601"/>
      <c r="R14" s="1600"/>
      <c r="S14" s="1602"/>
      <c r="T14" s="1602"/>
      <c r="U14" s="1603"/>
      <c r="W14" s="1604" t="s">
        <v>431</v>
      </c>
      <c r="X14" s="1605"/>
      <c r="Y14" s="1605"/>
      <c r="Z14" s="1605"/>
      <c r="AA14" s="1605"/>
      <c r="AB14" s="1605"/>
      <c r="AC14" s="1605"/>
      <c r="AD14" s="1606"/>
      <c r="AE14" s="1597"/>
      <c r="AF14" s="1598"/>
      <c r="AG14" s="777"/>
      <c r="AH14" s="777"/>
      <c r="AI14" s="777"/>
      <c r="AJ14" s="1599"/>
      <c r="AK14" s="1600"/>
      <c r="AL14" s="1599"/>
      <c r="AM14" s="1601"/>
      <c r="AN14" s="1600"/>
      <c r="AO14" s="1602"/>
      <c r="AP14" s="1602"/>
      <c r="AQ14" s="1603"/>
    </row>
    <row r="15" spans="1:43" ht="18.75" customHeight="1" x14ac:dyDescent="0.4">
      <c r="A15" s="1604" t="s">
        <v>432</v>
      </c>
      <c r="B15" s="1605"/>
      <c r="C15" s="1605"/>
      <c r="D15" s="1605"/>
      <c r="E15" s="1605"/>
      <c r="F15" s="1605"/>
      <c r="G15" s="1605"/>
      <c r="H15" s="1606"/>
      <c r="I15" s="1597"/>
      <c r="J15" s="1598"/>
      <c r="K15" s="777"/>
      <c r="L15" s="777"/>
      <c r="M15" s="777"/>
      <c r="N15" s="1599"/>
      <c r="O15" s="1600"/>
      <c r="P15" s="1599"/>
      <c r="Q15" s="1601"/>
      <c r="R15" s="1600"/>
      <c r="S15" s="1602"/>
      <c r="T15" s="1602"/>
      <c r="U15" s="1603"/>
      <c r="W15" s="1604" t="s">
        <v>433</v>
      </c>
      <c r="X15" s="1605"/>
      <c r="Y15" s="1605"/>
      <c r="Z15" s="1605"/>
      <c r="AA15" s="1605"/>
      <c r="AB15" s="1605"/>
      <c r="AC15" s="1605"/>
      <c r="AD15" s="1606"/>
      <c r="AE15" s="1597"/>
      <c r="AF15" s="1598"/>
      <c r="AG15" s="777"/>
      <c r="AH15" s="777"/>
      <c r="AI15" s="777"/>
      <c r="AJ15" s="1599"/>
      <c r="AK15" s="1600"/>
      <c r="AL15" s="1599"/>
      <c r="AM15" s="1601"/>
      <c r="AN15" s="1600"/>
      <c r="AO15" s="1602"/>
      <c r="AP15" s="1602"/>
      <c r="AQ15" s="1603"/>
    </row>
    <row r="16" spans="1:43" ht="18.75" customHeight="1" x14ac:dyDescent="0.4">
      <c r="A16" s="1594" t="s">
        <v>434</v>
      </c>
      <c r="B16" s="1595"/>
      <c r="C16" s="1595"/>
      <c r="D16" s="1595"/>
      <c r="E16" s="1595"/>
      <c r="F16" s="1595"/>
      <c r="G16" s="1595"/>
      <c r="H16" s="1596"/>
      <c r="I16" s="1597"/>
      <c r="J16" s="1598"/>
      <c r="K16" s="777"/>
      <c r="L16" s="777"/>
      <c r="M16" s="777"/>
      <c r="N16" s="1599"/>
      <c r="O16" s="1600"/>
      <c r="P16" s="1599"/>
      <c r="Q16" s="1601"/>
      <c r="R16" s="1600"/>
      <c r="S16" s="1602"/>
      <c r="T16" s="1602"/>
      <c r="U16" s="1603"/>
      <c r="W16" s="1594" t="s">
        <v>435</v>
      </c>
      <c r="X16" s="1595"/>
      <c r="Y16" s="1595"/>
      <c r="Z16" s="1595"/>
      <c r="AA16" s="1595"/>
      <c r="AB16" s="1595"/>
      <c r="AC16" s="1595"/>
      <c r="AD16" s="1596"/>
      <c r="AE16" s="1597"/>
      <c r="AF16" s="1598"/>
      <c r="AG16" s="777"/>
      <c r="AH16" s="777"/>
      <c r="AI16" s="777"/>
      <c r="AJ16" s="1599"/>
      <c r="AK16" s="1600"/>
      <c r="AL16" s="1599"/>
      <c r="AM16" s="1601"/>
      <c r="AN16" s="1600"/>
      <c r="AO16" s="1602"/>
      <c r="AP16" s="1602"/>
      <c r="AQ16" s="1603"/>
    </row>
    <row r="17" spans="1:43" ht="18.75" customHeight="1" x14ac:dyDescent="0.4">
      <c r="A17" s="1604" t="s">
        <v>436</v>
      </c>
      <c r="B17" s="1605"/>
      <c r="C17" s="1605"/>
      <c r="D17" s="1605"/>
      <c r="E17" s="1605"/>
      <c r="F17" s="1605"/>
      <c r="G17" s="1605"/>
      <c r="H17" s="1606"/>
      <c r="I17" s="1597"/>
      <c r="J17" s="1598"/>
      <c r="K17" s="777"/>
      <c r="L17" s="777"/>
      <c r="M17" s="777"/>
      <c r="N17" s="1599"/>
      <c r="O17" s="1600"/>
      <c r="P17" s="1599"/>
      <c r="Q17" s="1601"/>
      <c r="R17" s="1600"/>
      <c r="S17" s="1602"/>
      <c r="T17" s="1602"/>
      <c r="U17" s="1603"/>
      <c r="W17" s="1604" t="s">
        <v>437</v>
      </c>
      <c r="X17" s="1605"/>
      <c r="Y17" s="1605"/>
      <c r="Z17" s="1605"/>
      <c r="AA17" s="1605"/>
      <c r="AB17" s="1605"/>
      <c r="AC17" s="1605"/>
      <c r="AD17" s="1606"/>
      <c r="AE17" s="1597"/>
      <c r="AF17" s="1598"/>
      <c r="AG17" s="777"/>
      <c r="AH17" s="777"/>
      <c r="AI17" s="777"/>
      <c r="AJ17" s="1599"/>
      <c r="AK17" s="1600"/>
      <c r="AL17" s="1599"/>
      <c r="AM17" s="1601"/>
      <c r="AN17" s="1600"/>
      <c r="AO17" s="1602"/>
      <c r="AP17" s="1602"/>
      <c r="AQ17" s="1603"/>
    </row>
    <row r="18" spans="1:43" ht="18.75" customHeight="1" x14ac:dyDescent="0.4">
      <c r="A18" s="1594" t="s">
        <v>411</v>
      </c>
      <c r="B18" s="1595"/>
      <c r="C18" s="1595"/>
      <c r="D18" s="1595"/>
      <c r="E18" s="1595"/>
      <c r="F18" s="1595"/>
      <c r="G18" s="1595"/>
      <c r="H18" s="1596"/>
      <c r="I18" s="1597"/>
      <c r="J18" s="1598"/>
      <c r="K18" s="777"/>
      <c r="L18" s="777"/>
      <c r="M18" s="777"/>
      <c r="N18" s="1599"/>
      <c r="O18" s="1600"/>
      <c r="P18" s="1599"/>
      <c r="Q18" s="1601"/>
      <c r="R18" s="1600"/>
      <c r="S18" s="1602"/>
      <c r="T18" s="1602"/>
      <c r="U18" s="1603"/>
      <c r="W18" s="1594" t="s">
        <v>412</v>
      </c>
      <c r="X18" s="1595"/>
      <c r="Y18" s="1595"/>
      <c r="Z18" s="1595"/>
      <c r="AA18" s="1595"/>
      <c r="AB18" s="1595"/>
      <c r="AC18" s="1595"/>
      <c r="AD18" s="1596"/>
      <c r="AE18" s="1597"/>
      <c r="AF18" s="1598"/>
      <c r="AG18" s="777"/>
      <c r="AH18" s="777"/>
      <c r="AI18" s="777"/>
      <c r="AJ18" s="1599"/>
      <c r="AK18" s="1600"/>
      <c r="AL18" s="1599"/>
      <c r="AM18" s="1601"/>
      <c r="AN18" s="1600"/>
      <c r="AO18" s="1602"/>
      <c r="AP18" s="1602"/>
      <c r="AQ18" s="1603"/>
    </row>
    <row r="19" spans="1:43" ht="18.75" customHeight="1" thickBot="1" x14ac:dyDescent="0.45">
      <c r="A19" s="1584" t="s">
        <v>413</v>
      </c>
      <c r="B19" s="1585"/>
      <c r="C19" s="1585"/>
      <c r="D19" s="1585"/>
      <c r="E19" s="1585"/>
      <c r="F19" s="1585"/>
      <c r="G19" s="1585"/>
      <c r="H19" s="1586"/>
      <c r="I19" s="1587"/>
      <c r="J19" s="1588"/>
      <c r="K19" s="778"/>
      <c r="L19" s="778"/>
      <c r="M19" s="778"/>
      <c r="N19" s="1589"/>
      <c r="O19" s="1590"/>
      <c r="P19" s="1589"/>
      <c r="Q19" s="1591"/>
      <c r="R19" s="1590"/>
      <c r="S19" s="1592"/>
      <c r="T19" s="1592"/>
      <c r="U19" s="1593"/>
      <c r="W19" s="1584" t="s">
        <v>414</v>
      </c>
      <c r="X19" s="1585"/>
      <c r="Y19" s="1585"/>
      <c r="Z19" s="1585"/>
      <c r="AA19" s="1585"/>
      <c r="AB19" s="1585"/>
      <c r="AC19" s="1585"/>
      <c r="AD19" s="1586"/>
      <c r="AE19" s="1587"/>
      <c r="AF19" s="1588"/>
      <c r="AG19" s="778"/>
      <c r="AH19" s="778"/>
      <c r="AI19" s="778"/>
      <c r="AJ19" s="1589"/>
      <c r="AK19" s="1590"/>
      <c r="AL19" s="1589"/>
      <c r="AM19" s="1591"/>
      <c r="AN19" s="1590"/>
      <c r="AO19" s="1592"/>
      <c r="AP19" s="1592"/>
      <c r="AQ19" s="1593"/>
    </row>
    <row r="20" spans="1:43" ht="18.75" customHeight="1" x14ac:dyDescent="0.4">
      <c r="A20" s="276"/>
      <c r="N20" s="276"/>
      <c r="O20" s="276"/>
      <c r="P20" s="276"/>
      <c r="Q20" s="276"/>
      <c r="R20" s="276"/>
      <c r="S20" s="276"/>
      <c r="T20" s="276"/>
      <c r="U20" s="276"/>
    </row>
    <row r="21" spans="1:43" ht="18.75" customHeight="1" thickBot="1" x14ac:dyDescent="0.45">
      <c r="A21" s="54" t="s">
        <v>415</v>
      </c>
      <c r="W21" s="54" t="s">
        <v>1070</v>
      </c>
    </row>
    <row r="22" spans="1:43" ht="18.75" customHeight="1" x14ac:dyDescent="0.4">
      <c r="A22" s="1612" t="s">
        <v>397</v>
      </c>
      <c r="B22" s="1613"/>
      <c r="C22" s="1613"/>
      <c r="D22" s="1613"/>
      <c r="E22" s="1613"/>
      <c r="F22" s="1613"/>
      <c r="G22" s="1613"/>
      <c r="H22" s="1614"/>
      <c r="I22" s="1618" t="s">
        <v>398</v>
      </c>
      <c r="J22" s="1619"/>
      <c r="K22" s="1622" t="s">
        <v>399</v>
      </c>
      <c r="L22" s="1623"/>
      <c r="M22" s="1624"/>
      <c r="N22" s="1628" t="s">
        <v>400</v>
      </c>
      <c r="O22" s="1629"/>
      <c r="P22" s="1632" t="s">
        <v>401</v>
      </c>
      <c r="Q22" s="1633"/>
      <c r="R22" s="1634"/>
      <c r="S22" s="1638" t="s">
        <v>402</v>
      </c>
      <c r="T22" s="1633"/>
      <c r="U22" s="1639"/>
      <c r="W22" s="1612" t="s">
        <v>397</v>
      </c>
      <c r="X22" s="1613"/>
      <c r="Y22" s="1613"/>
      <c r="Z22" s="1613"/>
      <c r="AA22" s="1613"/>
      <c r="AB22" s="1613"/>
      <c r="AC22" s="1613"/>
      <c r="AD22" s="1614"/>
      <c r="AE22" s="1618" t="s">
        <v>398</v>
      </c>
      <c r="AF22" s="1619"/>
      <c r="AG22" s="1622" t="s">
        <v>399</v>
      </c>
      <c r="AH22" s="1623"/>
      <c r="AI22" s="1624"/>
      <c r="AJ22" s="1628" t="s">
        <v>400</v>
      </c>
      <c r="AK22" s="1629"/>
      <c r="AL22" s="1632" t="s">
        <v>401</v>
      </c>
      <c r="AM22" s="1633"/>
      <c r="AN22" s="1634"/>
      <c r="AO22" s="1638" t="s">
        <v>402</v>
      </c>
      <c r="AP22" s="1633"/>
      <c r="AQ22" s="1639"/>
    </row>
    <row r="23" spans="1:43" ht="18.75" customHeight="1" x14ac:dyDescent="0.4">
      <c r="A23" s="1615"/>
      <c r="B23" s="1616"/>
      <c r="C23" s="1616"/>
      <c r="D23" s="1616"/>
      <c r="E23" s="1616"/>
      <c r="F23" s="1616"/>
      <c r="G23" s="1616"/>
      <c r="H23" s="1617"/>
      <c r="I23" s="1620"/>
      <c r="J23" s="1621"/>
      <c r="K23" s="1625"/>
      <c r="L23" s="1626"/>
      <c r="M23" s="1627"/>
      <c r="N23" s="1630"/>
      <c r="O23" s="1631"/>
      <c r="P23" s="1635"/>
      <c r="Q23" s="1636"/>
      <c r="R23" s="1637"/>
      <c r="S23" s="1640"/>
      <c r="T23" s="1636"/>
      <c r="U23" s="1641"/>
      <c r="W23" s="1615"/>
      <c r="X23" s="1616"/>
      <c r="Y23" s="1616"/>
      <c r="Z23" s="1616"/>
      <c r="AA23" s="1616"/>
      <c r="AB23" s="1616"/>
      <c r="AC23" s="1616"/>
      <c r="AD23" s="1617"/>
      <c r="AE23" s="1620"/>
      <c r="AF23" s="1621"/>
      <c r="AG23" s="1625"/>
      <c r="AH23" s="1626"/>
      <c r="AI23" s="1627"/>
      <c r="AJ23" s="1630"/>
      <c r="AK23" s="1631"/>
      <c r="AL23" s="1635"/>
      <c r="AM23" s="1636"/>
      <c r="AN23" s="1637"/>
      <c r="AO23" s="1640"/>
      <c r="AP23" s="1636"/>
      <c r="AQ23" s="1641"/>
    </row>
    <row r="24" spans="1:43" ht="18.75" customHeight="1" x14ac:dyDescent="0.4">
      <c r="A24" s="1607" t="s">
        <v>428</v>
      </c>
      <c r="B24" s="1608"/>
      <c r="C24" s="1608"/>
      <c r="D24" s="1608"/>
      <c r="E24" s="1608"/>
      <c r="F24" s="1608"/>
      <c r="G24" s="1608"/>
      <c r="H24" s="1609"/>
      <c r="I24" s="1610"/>
      <c r="J24" s="1611"/>
      <c r="K24" s="777"/>
      <c r="L24" s="777"/>
      <c r="M24" s="777"/>
      <c r="N24" s="1599"/>
      <c r="O24" s="1600"/>
      <c r="P24" s="1599"/>
      <c r="Q24" s="1601"/>
      <c r="R24" s="1600"/>
      <c r="S24" s="1602"/>
      <c r="T24" s="1602"/>
      <c r="U24" s="1603"/>
      <c r="W24" s="1607" t="s">
        <v>428</v>
      </c>
      <c r="X24" s="1608"/>
      <c r="Y24" s="1608"/>
      <c r="Z24" s="1608"/>
      <c r="AA24" s="1608"/>
      <c r="AB24" s="1608"/>
      <c r="AC24" s="1608"/>
      <c r="AD24" s="1609"/>
      <c r="AE24" s="1610"/>
      <c r="AF24" s="1611"/>
      <c r="AG24" s="777"/>
      <c r="AH24" s="777"/>
      <c r="AI24" s="777"/>
      <c r="AJ24" s="1599"/>
      <c r="AK24" s="1600"/>
      <c r="AL24" s="1599"/>
      <c r="AM24" s="1601"/>
      <c r="AN24" s="1600"/>
      <c r="AO24" s="1602"/>
      <c r="AP24" s="1602"/>
      <c r="AQ24" s="1603"/>
    </row>
    <row r="25" spans="1:43" ht="18.75" customHeight="1" x14ac:dyDescent="0.4">
      <c r="A25" s="1604" t="s">
        <v>404</v>
      </c>
      <c r="B25" s="1605"/>
      <c r="C25" s="1605"/>
      <c r="D25" s="1605"/>
      <c r="E25" s="1605"/>
      <c r="F25" s="1605"/>
      <c r="G25" s="1605"/>
      <c r="H25" s="1606"/>
      <c r="I25" s="1597"/>
      <c r="J25" s="1598"/>
      <c r="K25" s="777"/>
      <c r="L25" s="777"/>
      <c r="M25" s="777"/>
      <c r="N25" s="1599"/>
      <c r="O25" s="1600"/>
      <c r="P25" s="1599"/>
      <c r="Q25" s="1601"/>
      <c r="R25" s="1600"/>
      <c r="S25" s="1602"/>
      <c r="T25" s="1602"/>
      <c r="U25" s="1603"/>
      <c r="W25" s="1604" t="s">
        <v>404</v>
      </c>
      <c r="X25" s="1605"/>
      <c r="Y25" s="1605"/>
      <c r="Z25" s="1605"/>
      <c r="AA25" s="1605"/>
      <c r="AB25" s="1605"/>
      <c r="AC25" s="1605"/>
      <c r="AD25" s="1606"/>
      <c r="AE25" s="1597"/>
      <c r="AF25" s="1598"/>
      <c r="AG25" s="777"/>
      <c r="AH25" s="777"/>
      <c r="AI25" s="777"/>
      <c r="AJ25" s="1599"/>
      <c r="AK25" s="1600"/>
      <c r="AL25" s="1599"/>
      <c r="AM25" s="1601"/>
      <c r="AN25" s="1600"/>
      <c r="AO25" s="1602"/>
      <c r="AP25" s="1602"/>
      <c r="AQ25" s="1603"/>
    </row>
    <row r="26" spans="1:43" ht="18.75" customHeight="1" x14ac:dyDescent="0.4">
      <c r="A26" s="1604" t="s">
        <v>405</v>
      </c>
      <c r="B26" s="1605"/>
      <c r="C26" s="1605"/>
      <c r="D26" s="1605"/>
      <c r="E26" s="1605"/>
      <c r="F26" s="1605"/>
      <c r="G26" s="1605"/>
      <c r="H26" s="1606"/>
      <c r="I26" s="1597"/>
      <c r="J26" s="1598"/>
      <c r="K26" s="777"/>
      <c r="L26" s="777"/>
      <c r="M26" s="777"/>
      <c r="N26" s="1599"/>
      <c r="O26" s="1600"/>
      <c r="P26" s="1599"/>
      <c r="Q26" s="1601"/>
      <c r="R26" s="1600"/>
      <c r="S26" s="1602"/>
      <c r="T26" s="1602"/>
      <c r="U26" s="1603"/>
      <c r="W26" s="1604" t="s">
        <v>405</v>
      </c>
      <c r="X26" s="1605"/>
      <c r="Y26" s="1605"/>
      <c r="Z26" s="1605"/>
      <c r="AA26" s="1605"/>
      <c r="AB26" s="1605"/>
      <c r="AC26" s="1605"/>
      <c r="AD26" s="1606"/>
      <c r="AE26" s="1597"/>
      <c r="AF26" s="1598"/>
      <c r="AG26" s="777"/>
      <c r="AH26" s="777"/>
      <c r="AI26" s="777"/>
      <c r="AJ26" s="1599"/>
      <c r="AK26" s="1600"/>
      <c r="AL26" s="1599"/>
      <c r="AM26" s="1601"/>
      <c r="AN26" s="1600"/>
      <c r="AO26" s="1602"/>
      <c r="AP26" s="1602"/>
      <c r="AQ26" s="1603"/>
    </row>
    <row r="27" spans="1:43" ht="18.75" customHeight="1" x14ac:dyDescent="0.4">
      <c r="A27" s="1604" t="s">
        <v>406</v>
      </c>
      <c r="B27" s="1605"/>
      <c r="C27" s="1605"/>
      <c r="D27" s="1605"/>
      <c r="E27" s="1605"/>
      <c r="F27" s="1605"/>
      <c r="G27" s="1605"/>
      <c r="H27" s="1606"/>
      <c r="I27" s="1597"/>
      <c r="J27" s="1598"/>
      <c r="K27" s="777"/>
      <c r="L27" s="777"/>
      <c r="M27" s="777"/>
      <c r="N27" s="1599"/>
      <c r="O27" s="1600"/>
      <c r="P27" s="1599"/>
      <c r="Q27" s="1601"/>
      <c r="R27" s="1600"/>
      <c r="S27" s="1602"/>
      <c r="T27" s="1602"/>
      <c r="U27" s="1603"/>
      <c r="W27" s="1604" t="s">
        <v>406</v>
      </c>
      <c r="X27" s="1605"/>
      <c r="Y27" s="1605"/>
      <c r="Z27" s="1605"/>
      <c r="AA27" s="1605"/>
      <c r="AB27" s="1605"/>
      <c r="AC27" s="1605"/>
      <c r="AD27" s="1606"/>
      <c r="AE27" s="1597"/>
      <c r="AF27" s="1598"/>
      <c r="AG27" s="777"/>
      <c r="AH27" s="777"/>
      <c r="AI27" s="777"/>
      <c r="AJ27" s="1599"/>
      <c r="AK27" s="1600"/>
      <c r="AL27" s="1599"/>
      <c r="AM27" s="1601"/>
      <c r="AN27" s="1600"/>
      <c r="AO27" s="1602"/>
      <c r="AP27" s="1602"/>
      <c r="AQ27" s="1603"/>
    </row>
    <row r="28" spans="1:43" ht="18.75" customHeight="1" x14ac:dyDescent="0.4">
      <c r="A28" s="1604" t="s">
        <v>407</v>
      </c>
      <c r="B28" s="1605"/>
      <c r="C28" s="1605"/>
      <c r="D28" s="1605"/>
      <c r="E28" s="1605"/>
      <c r="F28" s="1605"/>
      <c r="G28" s="1605"/>
      <c r="H28" s="1606"/>
      <c r="I28" s="1597"/>
      <c r="J28" s="1598"/>
      <c r="K28" s="777"/>
      <c r="L28" s="777"/>
      <c r="M28" s="777"/>
      <c r="N28" s="1599"/>
      <c r="O28" s="1600"/>
      <c r="P28" s="1599"/>
      <c r="Q28" s="1601"/>
      <c r="R28" s="1600"/>
      <c r="S28" s="1602"/>
      <c r="T28" s="1602"/>
      <c r="U28" s="1603"/>
      <c r="W28" s="1604" t="s">
        <v>407</v>
      </c>
      <c r="X28" s="1605"/>
      <c r="Y28" s="1605"/>
      <c r="Z28" s="1605"/>
      <c r="AA28" s="1605"/>
      <c r="AB28" s="1605"/>
      <c r="AC28" s="1605"/>
      <c r="AD28" s="1606"/>
      <c r="AE28" s="1597"/>
      <c r="AF28" s="1598"/>
      <c r="AG28" s="777"/>
      <c r="AH28" s="777"/>
      <c r="AI28" s="777"/>
      <c r="AJ28" s="1599"/>
      <c r="AK28" s="1600"/>
      <c r="AL28" s="1599"/>
      <c r="AM28" s="1601"/>
      <c r="AN28" s="1600"/>
      <c r="AO28" s="1602"/>
      <c r="AP28" s="1602"/>
      <c r="AQ28" s="1603"/>
    </row>
    <row r="29" spans="1:43" ht="18.75" customHeight="1" x14ac:dyDescent="0.4">
      <c r="A29" s="1604" t="s">
        <v>408</v>
      </c>
      <c r="B29" s="1605"/>
      <c r="C29" s="1605"/>
      <c r="D29" s="1605"/>
      <c r="E29" s="1605"/>
      <c r="F29" s="1605"/>
      <c r="G29" s="1605"/>
      <c r="H29" s="1606"/>
      <c r="I29" s="1597"/>
      <c r="J29" s="1598"/>
      <c r="K29" s="777"/>
      <c r="L29" s="777"/>
      <c r="M29" s="777"/>
      <c r="N29" s="1599"/>
      <c r="O29" s="1600"/>
      <c r="P29" s="1599"/>
      <c r="Q29" s="1601"/>
      <c r="R29" s="1600"/>
      <c r="S29" s="1602"/>
      <c r="T29" s="1602"/>
      <c r="U29" s="1603"/>
      <c r="W29" s="1604" t="s">
        <v>408</v>
      </c>
      <c r="X29" s="1605"/>
      <c r="Y29" s="1605"/>
      <c r="Z29" s="1605"/>
      <c r="AA29" s="1605"/>
      <c r="AB29" s="1605"/>
      <c r="AC29" s="1605"/>
      <c r="AD29" s="1606"/>
      <c r="AE29" s="1597"/>
      <c r="AF29" s="1598"/>
      <c r="AG29" s="777"/>
      <c r="AH29" s="777"/>
      <c r="AI29" s="777"/>
      <c r="AJ29" s="1599"/>
      <c r="AK29" s="1600"/>
      <c r="AL29" s="1599"/>
      <c r="AM29" s="1601"/>
      <c r="AN29" s="1600"/>
      <c r="AO29" s="1602"/>
      <c r="AP29" s="1602"/>
      <c r="AQ29" s="1603"/>
    </row>
    <row r="30" spans="1:43" ht="18.75" customHeight="1" x14ac:dyDescent="0.4">
      <c r="A30" s="1604" t="s">
        <v>429</v>
      </c>
      <c r="B30" s="1605"/>
      <c r="C30" s="1605"/>
      <c r="D30" s="1605"/>
      <c r="E30" s="1605"/>
      <c r="F30" s="1605"/>
      <c r="G30" s="1605"/>
      <c r="H30" s="1606"/>
      <c r="I30" s="1597"/>
      <c r="J30" s="1598"/>
      <c r="K30" s="777"/>
      <c r="L30" s="777"/>
      <c r="M30" s="777"/>
      <c r="N30" s="1599"/>
      <c r="O30" s="1600"/>
      <c r="P30" s="1599"/>
      <c r="Q30" s="1601"/>
      <c r="R30" s="1600"/>
      <c r="S30" s="1602"/>
      <c r="T30" s="1602"/>
      <c r="U30" s="1603"/>
      <c r="W30" s="1604" t="s">
        <v>429</v>
      </c>
      <c r="X30" s="1605"/>
      <c r="Y30" s="1605"/>
      <c r="Z30" s="1605"/>
      <c r="AA30" s="1605"/>
      <c r="AB30" s="1605"/>
      <c r="AC30" s="1605"/>
      <c r="AD30" s="1606"/>
      <c r="AE30" s="1597"/>
      <c r="AF30" s="1598"/>
      <c r="AG30" s="777"/>
      <c r="AH30" s="777"/>
      <c r="AI30" s="777"/>
      <c r="AJ30" s="1599"/>
      <c r="AK30" s="1600"/>
      <c r="AL30" s="1599"/>
      <c r="AM30" s="1601"/>
      <c r="AN30" s="1600"/>
      <c r="AO30" s="1602"/>
      <c r="AP30" s="1602"/>
      <c r="AQ30" s="1603"/>
    </row>
    <row r="31" spans="1:43" ht="18.75" customHeight="1" x14ac:dyDescent="0.4">
      <c r="A31" s="1604" t="s">
        <v>409</v>
      </c>
      <c r="B31" s="1605"/>
      <c r="C31" s="1605"/>
      <c r="D31" s="1605"/>
      <c r="E31" s="1605"/>
      <c r="F31" s="1605"/>
      <c r="G31" s="1605"/>
      <c r="H31" s="1606"/>
      <c r="I31" s="1597"/>
      <c r="J31" s="1598"/>
      <c r="K31" s="777"/>
      <c r="L31" s="777"/>
      <c r="M31" s="777"/>
      <c r="N31" s="1599"/>
      <c r="O31" s="1600"/>
      <c r="P31" s="1599"/>
      <c r="Q31" s="1601"/>
      <c r="R31" s="1600"/>
      <c r="S31" s="1602"/>
      <c r="T31" s="1602"/>
      <c r="U31" s="1603"/>
      <c r="W31" s="1604" t="s">
        <v>410</v>
      </c>
      <c r="X31" s="1605"/>
      <c r="Y31" s="1605"/>
      <c r="Z31" s="1605"/>
      <c r="AA31" s="1605"/>
      <c r="AB31" s="1605"/>
      <c r="AC31" s="1605"/>
      <c r="AD31" s="1606"/>
      <c r="AE31" s="1597"/>
      <c r="AF31" s="1598"/>
      <c r="AG31" s="777"/>
      <c r="AH31" s="777"/>
      <c r="AI31" s="777"/>
      <c r="AJ31" s="1599"/>
      <c r="AK31" s="1600"/>
      <c r="AL31" s="1599"/>
      <c r="AM31" s="1601"/>
      <c r="AN31" s="1600"/>
      <c r="AO31" s="1602"/>
      <c r="AP31" s="1602"/>
      <c r="AQ31" s="1603"/>
    </row>
    <row r="32" spans="1:43" ht="18.75" customHeight="1" x14ac:dyDescent="0.4">
      <c r="A32" s="1604" t="s">
        <v>430</v>
      </c>
      <c r="B32" s="1605"/>
      <c r="C32" s="1605"/>
      <c r="D32" s="1605"/>
      <c r="E32" s="1605"/>
      <c r="F32" s="1605"/>
      <c r="G32" s="1605"/>
      <c r="H32" s="1606"/>
      <c r="I32" s="1597"/>
      <c r="J32" s="1598"/>
      <c r="K32" s="777"/>
      <c r="L32" s="777"/>
      <c r="M32" s="777"/>
      <c r="N32" s="1599"/>
      <c r="O32" s="1600"/>
      <c r="P32" s="1599"/>
      <c r="Q32" s="1601"/>
      <c r="R32" s="1600"/>
      <c r="S32" s="1602"/>
      <c r="T32" s="1602"/>
      <c r="U32" s="1603"/>
      <c r="W32" s="1604" t="s">
        <v>431</v>
      </c>
      <c r="X32" s="1605"/>
      <c r="Y32" s="1605"/>
      <c r="Z32" s="1605"/>
      <c r="AA32" s="1605"/>
      <c r="AB32" s="1605"/>
      <c r="AC32" s="1605"/>
      <c r="AD32" s="1606"/>
      <c r="AE32" s="1597"/>
      <c r="AF32" s="1598"/>
      <c r="AG32" s="777"/>
      <c r="AH32" s="777"/>
      <c r="AI32" s="777"/>
      <c r="AJ32" s="1599"/>
      <c r="AK32" s="1600"/>
      <c r="AL32" s="1599"/>
      <c r="AM32" s="1601"/>
      <c r="AN32" s="1600"/>
      <c r="AO32" s="1602"/>
      <c r="AP32" s="1602"/>
      <c r="AQ32" s="1603"/>
    </row>
    <row r="33" spans="1:45" ht="18.75" customHeight="1" x14ac:dyDescent="0.4">
      <c r="A33" s="1604" t="s">
        <v>432</v>
      </c>
      <c r="B33" s="1605"/>
      <c r="C33" s="1605"/>
      <c r="D33" s="1605"/>
      <c r="E33" s="1605"/>
      <c r="F33" s="1605"/>
      <c r="G33" s="1605"/>
      <c r="H33" s="1606"/>
      <c r="I33" s="1597"/>
      <c r="J33" s="1598"/>
      <c r="K33" s="777"/>
      <c r="L33" s="777"/>
      <c r="M33" s="777"/>
      <c r="N33" s="1599"/>
      <c r="O33" s="1600"/>
      <c r="P33" s="1599"/>
      <c r="Q33" s="1601"/>
      <c r="R33" s="1600"/>
      <c r="S33" s="1602"/>
      <c r="T33" s="1602"/>
      <c r="U33" s="1603"/>
      <c r="W33" s="1604" t="s">
        <v>433</v>
      </c>
      <c r="X33" s="1605"/>
      <c r="Y33" s="1605"/>
      <c r="Z33" s="1605"/>
      <c r="AA33" s="1605"/>
      <c r="AB33" s="1605"/>
      <c r="AC33" s="1605"/>
      <c r="AD33" s="1606"/>
      <c r="AE33" s="1597"/>
      <c r="AF33" s="1598"/>
      <c r="AG33" s="777"/>
      <c r="AH33" s="777"/>
      <c r="AI33" s="777"/>
      <c r="AJ33" s="1599"/>
      <c r="AK33" s="1600"/>
      <c r="AL33" s="1599"/>
      <c r="AM33" s="1601"/>
      <c r="AN33" s="1600"/>
      <c r="AO33" s="1602"/>
      <c r="AP33" s="1602"/>
      <c r="AQ33" s="1603"/>
    </row>
    <row r="34" spans="1:45" ht="18.75" customHeight="1" x14ac:dyDescent="0.4">
      <c r="A34" s="1594" t="s">
        <v>434</v>
      </c>
      <c r="B34" s="1595"/>
      <c r="C34" s="1595"/>
      <c r="D34" s="1595"/>
      <c r="E34" s="1595"/>
      <c r="F34" s="1595"/>
      <c r="G34" s="1595"/>
      <c r="H34" s="1596"/>
      <c r="I34" s="1597"/>
      <c r="J34" s="1598"/>
      <c r="K34" s="777"/>
      <c r="L34" s="777"/>
      <c r="M34" s="777"/>
      <c r="N34" s="1599"/>
      <c r="O34" s="1600"/>
      <c r="P34" s="1599"/>
      <c r="Q34" s="1601"/>
      <c r="R34" s="1600"/>
      <c r="S34" s="1602"/>
      <c r="T34" s="1602"/>
      <c r="U34" s="1603"/>
      <c r="W34" s="1594" t="s">
        <v>435</v>
      </c>
      <c r="X34" s="1595"/>
      <c r="Y34" s="1595"/>
      <c r="Z34" s="1595"/>
      <c r="AA34" s="1595"/>
      <c r="AB34" s="1595"/>
      <c r="AC34" s="1595"/>
      <c r="AD34" s="1596"/>
      <c r="AE34" s="1597"/>
      <c r="AF34" s="1598"/>
      <c r="AG34" s="777"/>
      <c r="AH34" s="777"/>
      <c r="AI34" s="777"/>
      <c r="AJ34" s="1599"/>
      <c r="AK34" s="1600"/>
      <c r="AL34" s="1599"/>
      <c r="AM34" s="1601"/>
      <c r="AN34" s="1600"/>
      <c r="AO34" s="1602"/>
      <c r="AP34" s="1602"/>
      <c r="AQ34" s="1603"/>
    </row>
    <row r="35" spans="1:45" ht="18.75" customHeight="1" x14ac:dyDescent="0.4">
      <c r="A35" s="1604" t="s">
        <v>436</v>
      </c>
      <c r="B35" s="1605"/>
      <c r="C35" s="1605"/>
      <c r="D35" s="1605"/>
      <c r="E35" s="1605"/>
      <c r="F35" s="1605"/>
      <c r="G35" s="1605"/>
      <c r="H35" s="1606"/>
      <c r="I35" s="1597"/>
      <c r="J35" s="1598"/>
      <c r="K35" s="777"/>
      <c r="L35" s="777"/>
      <c r="M35" s="777"/>
      <c r="N35" s="1599"/>
      <c r="O35" s="1600"/>
      <c r="P35" s="1599"/>
      <c r="Q35" s="1601"/>
      <c r="R35" s="1600"/>
      <c r="S35" s="1602"/>
      <c r="T35" s="1602"/>
      <c r="U35" s="1603"/>
      <c r="W35" s="1604" t="s">
        <v>437</v>
      </c>
      <c r="X35" s="1605"/>
      <c r="Y35" s="1605"/>
      <c r="Z35" s="1605"/>
      <c r="AA35" s="1605"/>
      <c r="AB35" s="1605"/>
      <c r="AC35" s="1605"/>
      <c r="AD35" s="1606"/>
      <c r="AE35" s="1597"/>
      <c r="AF35" s="1598"/>
      <c r="AG35" s="777"/>
      <c r="AH35" s="777"/>
      <c r="AI35" s="777"/>
      <c r="AJ35" s="1599"/>
      <c r="AK35" s="1600"/>
      <c r="AL35" s="1599"/>
      <c r="AM35" s="1601"/>
      <c r="AN35" s="1600"/>
      <c r="AO35" s="1602"/>
      <c r="AP35" s="1602"/>
      <c r="AQ35" s="1603"/>
    </row>
    <row r="36" spans="1:45" ht="18.75" customHeight="1" x14ac:dyDescent="0.4">
      <c r="A36" s="1594" t="s">
        <v>411</v>
      </c>
      <c r="B36" s="1595"/>
      <c r="C36" s="1595"/>
      <c r="D36" s="1595"/>
      <c r="E36" s="1595"/>
      <c r="F36" s="1595"/>
      <c r="G36" s="1595"/>
      <c r="H36" s="1596"/>
      <c r="I36" s="1597"/>
      <c r="J36" s="1598"/>
      <c r="K36" s="777"/>
      <c r="L36" s="777"/>
      <c r="M36" s="777"/>
      <c r="N36" s="1599"/>
      <c r="O36" s="1600"/>
      <c r="P36" s="1599"/>
      <c r="Q36" s="1601"/>
      <c r="R36" s="1600"/>
      <c r="S36" s="1602"/>
      <c r="T36" s="1602"/>
      <c r="U36" s="1603"/>
      <c r="W36" s="1594" t="s">
        <v>412</v>
      </c>
      <c r="X36" s="1595"/>
      <c r="Y36" s="1595"/>
      <c r="Z36" s="1595"/>
      <c r="AA36" s="1595"/>
      <c r="AB36" s="1595"/>
      <c r="AC36" s="1595"/>
      <c r="AD36" s="1596"/>
      <c r="AE36" s="1597"/>
      <c r="AF36" s="1598"/>
      <c r="AG36" s="777"/>
      <c r="AH36" s="777"/>
      <c r="AI36" s="777"/>
      <c r="AJ36" s="1599"/>
      <c r="AK36" s="1600"/>
      <c r="AL36" s="1599"/>
      <c r="AM36" s="1601"/>
      <c r="AN36" s="1600"/>
      <c r="AO36" s="1602"/>
      <c r="AP36" s="1602"/>
      <c r="AQ36" s="1603"/>
    </row>
    <row r="37" spans="1:45" ht="18.75" customHeight="1" thickBot="1" x14ac:dyDescent="0.45">
      <c r="A37" s="1584" t="s">
        <v>413</v>
      </c>
      <c r="B37" s="1585"/>
      <c r="C37" s="1585"/>
      <c r="D37" s="1585"/>
      <c r="E37" s="1585"/>
      <c r="F37" s="1585"/>
      <c r="G37" s="1585"/>
      <c r="H37" s="1586"/>
      <c r="I37" s="1587"/>
      <c r="J37" s="1588"/>
      <c r="K37" s="778"/>
      <c r="L37" s="778"/>
      <c r="M37" s="778"/>
      <c r="N37" s="1589"/>
      <c r="O37" s="1590"/>
      <c r="P37" s="1589"/>
      <c r="Q37" s="1591"/>
      <c r="R37" s="1590"/>
      <c r="S37" s="1592"/>
      <c r="T37" s="1592"/>
      <c r="U37" s="1593"/>
      <c r="W37" s="1584" t="s">
        <v>414</v>
      </c>
      <c r="X37" s="1585"/>
      <c r="Y37" s="1585"/>
      <c r="Z37" s="1585"/>
      <c r="AA37" s="1585"/>
      <c r="AB37" s="1585"/>
      <c r="AC37" s="1585"/>
      <c r="AD37" s="1586"/>
      <c r="AE37" s="1587"/>
      <c r="AF37" s="1588"/>
      <c r="AG37" s="778"/>
      <c r="AH37" s="778"/>
      <c r="AI37" s="778"/>
      <c r="AJ37" s="1589"/>
      <c r="AK37" s="1590"/>
      <c r="AL37" s="1589"/>
      <c r="AM37" s="1591"/>
      <c r="AN37" s="1590"/>
      <c r="AO37" s="1592"/>
      <c r="AP37" s="1592"/>
      <c r="AQ37" s="1593"/>
    </row>
    <row r="38" spans="1:45" ht="18.75" customHeight="1" x14ac:dyDescent="0.4">
      <c r="A38" s="276"/>
      <c r="B38" s="276"/>
      <c r="C38" s="276"/>
      <c r="D38" s="276"/>
      <c r="E38" s="276"/>
      <c r="F38" s="276"/>
    </row>
    <row r="39" spans="1:45" ht="18.75" customHeight="1" thickBot="1" x14ac:dyDescent="0.45">
      <c r="A39" s="54" t="s">
        <v>416</v>
      </c>
      <c r="D39" s="276"/>
      <c r="E39" s="276"/>
      <c r="F39" s="276"/>
      <c r="W39" s="54" t="s">
        <v>417</v>
      </c>
    </row>
    <row r="40" spans="1:45" ht="18.75" customHeight="1" thickBot="1" x14ac:dyDescent="0.45">
      <c r="A40" s="54" t="s">
        <v>418</v>
      </c>
      <c r="B40" s="276"/>
      <c r="C40" s="276"/>
      <c r="D40" s="276"/>
      <c r="E40" s="276"/>
      <c r="F40" s="276"/>
      <c r="G40" s="276"/>
      <c r="W40" s="1573" t="s">
        <v>419</v>
      </c>
      <c r="X40" s="806"/>
      <c r="Y40" s="806"/>
      <c r="Z40" s="806"/>
      <c r="AA40" s="806"/>
      <c r="AB40" s="806"/>
      <c r="AC40" s="806"/>
      <c r="AD40" s="852"/>
      <c r="AE40" s="277"/>
      <c r="AF40" s="277"/>
      <c r="AG40" s="278" t="s">
        <v>262</v>
      </c>
      <c r="AH40" s="1563"/>
      <c r="AI40" s="1563"/>
      <c r="AJ40" s="1563"/>
      <c r="AK40" s="1563"/>
      <c r="AL40" s="1563"/>
      <c r="AM40" s="279" t="s">
        <v>263</v>
      </c>
      <c r="AN40" s="279"/>
      <c r="AO40" s="280"/>
      <c r="AP40" s="281" t="s">
        <v>264</v>
      </c>
      <c r="AQ40" s="282"/>
    </row>
    <row r="41" spans="1:45" ht="18.75" customHeight="1" thickBot="1" x14ac:dyDescent="0.45">
      <c r="A41" s="1574" t="s">
        <v>420</v>
      </c>
      <c r="B41" s="1575"/>
      <c r="C41" s="1575"/>
      <c r="D41" s="1575"/>
      <c r="E41" s="1575"/>
      <c r="F41" s="1575"/>
      <c r="G41" s="1575"/>
      <c r="H41" s="1576"/>
      <c r="I41" s="1577"/>
      <c r="J41" s="1577"/>
      <c r="K41" s="1577"/>
      <c r="L41" s="1577"/>
      <c r="M41" s="1577"/>
      <c r="N41" s="1577"/>
      <c r="O41" s="1577"/>
      <c r="P41" s="1577"/>
      <c r="Q41" s="1577"/>
      <c r="R41" s="1577"/>
      <c r="S41" s="1577"/>
      <c r="T41" s="1577"/>
      <c r="U41" s="1578"/>
      <c r="W41" s="1579" t="s">
        <v>421</v>
      </c>
      <c r="X41" s="1580"/>
      <c r="Y41" s="1580"/>
      <c r="Z41" s="1580"/>
      <c r="AA41" s="1580"/>
      <c r="AB41" s="1580"/>
      <c r="AC41" s="1580"/>
      <c r="AD41" s="1581"/>
      <c r="AE41" s="1582"/>
      <c r="AF41" s="1582"/>
      <c r="AG41" s="1582"/>
      <c r="AH41" s="1582"/>
      <c r="AI41" s="1582"/>
      <c r="AJ41" s="1582"/>
      <c r="AK41" s="1582"/>
      <c r="AL41" s="1582"/>
      <c r="AM41" s="1582"/>
      <c r="AN41" s="1582"/>
      <c r="AO41" s="1582"/>
      <c r="AP41" s="1582"/>
      <c r="AQ41" s="1583"/>
    </row>
    <row r="42" spans="1:45" ht="18.75" customHeight="1" x14ac:dyDescent="0.4">
      <c r="A42" s="157"/>
      <c r="B42" s="283"/>
      <c r="C42" s="283"/>
      <c r="D42" s="283"/>
      <c r="E42" s="284"/>
      <c r="F42" s="284"/>
      <c r="G42" s="284"/>
      <c r="AL42" s="157"/>
      <c r="AM42" s="157"/>
      <c r="AN42" s="276"/>
      <c r="AO42" s="276"/>
      <c r="AP42" s="276"/>
      <c r="AQ42" s="276"/>
      <c r="AR42" s="276"/>
      <c r="AS42" s="276"/>
    </row>
    <row r="43" spans="1:45" ht="18.75" customHeight="1" thickBot="1" x14ac:dyDescent="0.45">
      <c r="A43" s="54" t="s">
        <v>422</v>
      </c>
      <c r="B43" s="283"/>
      <c r="C43" s="283"/>
      <c r="D43" s="283"/>
      <c r="E43" s="284"/>
      <c r="F43" s="284"/>
      <c r="G43" s="284"/>
      <c r="H43" s="284"/>
      <c r="I43" s="284"/>
      <c r="J43" s="284"/>
      <c r="K43" s="284"/>
      <c r="L43" s="284"/>
      <c r="W43" s="54" t="s">
        <v>423</v>
      </c>
      <c r="AN43" s="276"/>
      <c r="AO43" s="276"/>
      <c r="AP43" s="276"/>
      <c r="AQ43" s="276"/>
      <c r="AR43" s="276"/>
      <c r="AS43" s="276"/>
    </row>
    <row r="44" spans="1:45" ht="18.75" customHeight="1" x14ac:dyDescent="0.4">
      <c r="A44" s="1568"/>
      <c r="B44" s="1569"/>
      <c r="C44" s="1569"/>
      <c r="D44" s="1569"/>
      <c r="E44" s="1569"/>
      <c r="F44" s="1569"/>
      <c r="G44" s="835" t="s">
        <v>184</v>
      </c>
      <c r="H44" s="835"/>
      <c r="I44" s="835"/>
      <c r="J44" s="835"/>
      <c r="K44" s="835"/>
      <c r="L44" s="835"/>
      <c r="M44" s="835"/>
      <c r="N44" s="1570" t="s">
        <v>424</v>
      </c>
      <c r="O44" s="1570"/>
      <c r="P44" s="1570"/>
      <c r="Q44" s="1570"/>
      <c r="R44" s="1570"/>
      <c r="S44" s="1570"/>
      <c r="T44" s="1571"/>
      <c r="U44" s="1572"/>
      <c r="W44" s="1568"/>
      <c r="X44" s="1569"/>
      <c r="Y44" s="1569"/>
      <c r="Z44" s="1569"/>
      <c r="AA44" s="1569"/>
      <c r="AB44" s="1569"/>
      <c r="AC44" s="835" t="s">
        <v>184</v>
      </c>
      <c r="AD44" s="835"/>
      <c r="AE44" s="835"/>
      <c r="AF44" s="835"/>
      <c r="AG44" s="835"/>
      <c r="AH44" s="835"/>
      <c r="AI44" s="835"/>
      <c r="AJ44" s="1570" t="s">
        <v>424</v>
      </c>
      <c r="AK44" s="1570"/>
      <c r="AL44" s="1570"/>
      <c r="AM44" s="1570"/>
      <c r="AN44" s="1570"/>
      <c r="AO44" s="1570"/>
      <c r="AP44" s="1571"/>
      <c r="AQ44" s="1572"/>
      <c r="AR44" s="276"/>
      <c r="AS44" s="276"/>
    </row>
    <row r="45" spans="1:45" ht="18.75" customHeight="1" x14ac:dyDescent="0.4">
      <c r="A45" s="1565" t="s">
        <v>425</v>
      </c>
      <c r="B45" s="822"/>
      <c r="C45" s="822"/>
      <c r="D45" s="822"/>
      <c r="E45" s="822"/>
      <c r="F45" s="822"/>
      <c r="G45" s="960"/>
      <c r="H45" s="960"/>
      <c r="I45" s="960"/>
      <c r="J45" s="960"/>
      <c r="K45" s="960"/>
      <c r="L45" s="960"/>
      <c r="M45" s="960"/>
      <c r="N45" s="880"/>
      <c r="O45" s="785"/>
      <c r="P45" s="789" t="s">
        <v>26</v>
      </c>
      <c r="Q45" s="785"/>
      <c r="R45" s="789" t="s">
        <v>271</v>
      </c>
      <c r="S45" s="785"/>
      <c r="T45" s="785"/>
      <c r="U45" s="871" t="s">
        <v>38</v>
      </c>
      <c r="W45" s="1565" t="s">
        <v>426</v>
      </c>
      <c r="X45" s="822"/>
      <c r="Y45" s="822"/>
      <c r="Z45" s="822"/>
      <c r="AA45" s="822"/>
      <c r="AB45" s="822"/>
      <c r="AC45" s="960"/>
      <c r="AD45" s="960"/>
      <c r="AE45" s="960"/>
      <c r="AF45" s="960"/>
      <c r="AG45" s="960"/>
      <c r="AH45" s="960"/>
      <c r="AI45" s="960"/>
      <c r="AJ45" s="880"/>
      <c r="AK45" s="785"/>
      <c r="AL45" s="789" t="s">
        <v>26</v>
      </c>
      <c r="AM45" s="785"/>
      <c r="AN45" s="789" t="s">
        <v>271</v>
      </c>
      <c r="AO45" s="785"/>
      <c r="AP45" s="785"/>
      <c r="AQ45" s="871" t="s">
        <v>38</v>
      </c>
    </row>
    <row r="46" spans="1:45" ht="18.75" customHeight="1" thickBot="1" x14ac:dyDescent="0.45">
      <c r="A46" s="1565"/>
      <c r="B46" s="822"/>
      <c r="C46" s="822"/>
      <c r="D46" s="822"/>
      <c r="E46" s="822"/>
      <c r="F46" s="822"/>
      <c r="G46" s="960"/>
      <c r="H46" s="960"/>
      <c r="I46" s="960"/>
      <c r="J46" s="960"/>
      <c r="K46" s="960"/>
      <c r="L46" s="960"/>
      <c r="M46" s="960"/>
      <c r="N46" s="745"/>
      <c r="O46" s="746"/>
      <c r="P46" s="830"/>
      <c r="Q46" s="746"/>
      <c r="R46" s="830"/>
      <c r="S46" s="746"/>
      <c r="T46" s="746"/>
      <c r="U46" s="831"/>
      <c r="W46" s="1566"/>
      <c r="X46" s="813"/>
      <c r="Y46" s="813"/>
      <c r="Z46" s="813"/>
      <c r="AA46" s="813"/>
      <c r="AB46" s="813"/>
      <c r="AC46" s="1567"/>
      <c r="AD46" s="1567"/>
      <c r="AE46" s="1567"/>
      <c r="AF46" s="1567"/>
      <c r="AG46" s="1567"/>
      <c r="AH46" s="1567"/>
      <c r="AI46" s="1567"/>
      <c r="AJ46" s="964"/>
      <c r="AK46" s="778"/>
      <c r="AL46" s="736"/>
      <c r="AM46" s="778"/>
      <c r="AN46" s="736"/>
      <c r="AO46" s="778"/>
      <c r="AP46" s="778"/>
      <c r="AQ46" s="1564"/>
    </row>
    <row r="47" spans="1:45" ht="18.75" customHeight="1" x14ac:dyDescent="0.4">
      <c r="A47" s="1565" t="s">
        <v>427</v>
      </c>
      <c r="B47" s="822"/>
      <c r="C47" s="822"/>
      <c r="D47" s="822"/>
      <c r="E47" s="822"/>
      <c r="F47" s="822"/>
      <c r="G47" s="960"/>
      <c r="H47" s="960"/>
      <c r="I47" s="960"/>
      <c r="J47" s="960"/>
      <c r="K47" s="960"/>
      <c r="L47" s="960"/>
      <c r="M47" s="960"/>
      <c r="N47" s="880"/>
      <c r="O47" s="785"/>
      <c r="P47" s="789" t="s">
        <v>26</v>
      </c>
      <c r="Q47" s="785"/>
      <c r="R47" s="789" t="s">
        <v>271</v>
      </c>
      <c r="S47" s="785"/>
      <c r="T47" s="785"/>
      <c r="U47" s="871" t="s">
        <v>38</v>
      </c>
    </row>
    <row r="48" spans="1:45" ht="18.75" customHeight="1" thickBot="1" x14ac:dyDescent="0.45">
      <c r="A48" s="1566"/>
      <c r="B48" s="813"/>
      <c r="C48" s="813"/>
      <c r="D48" s="813"/>
      <c r="E48" s="813"/>
      <c r="F48" s="813"/>
      <c r="G48" s="1567"/>
      <c r="H48" s="1567"/>
      <c r="I48" s="1567"/>
      <c r="J48" s="1567"/>
      <c r="K48" s="1567"/>
      <c r="L48" s="1567"/>
      <c r="M48" s="1567"/>
      <c r="N48" s="964"/>
      <c r="O48" s="778"/>
      <c r="P48" s="736"/>
      <c r="Q48" s="778"/>
      <c r="R48" s="736"/>
      <c r="S48" s="778"/>
      <c r="T48" s="778"/>
      <c r="U48" s="1564"/>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S45:T46"/>
    <mergeCell ref="A44:F44"/>
    <mergeCell ref="G44:M44"/>
    <mergeCell ref="N44:U44"/>
    <mergeCell ref="W44:AB44"/>
    <mergeCell ref="AC44:AI44"/>
    <mergeCell ref="AJ44:AQ44"/>
    <mergeCell ref="W40:AD40"/>
    <mergeCell ref="A41:H41"/>
    <mergeCell ref="I41:U41"/>
    <mergeCell ref="W41:AD41"/>
    <mergeCell ref="AE41:AQ41"/>
    <mergeCell ref="Q47:Q48"/>
    <mergeCell ref="AM45:AM46"/>
    <mergeCell ref="AH40:AL40"/>
    <mergeCell ref="AO45:AP46"/>
    <mergeCell ref="AQ45:AQ46"/>
    <mergeCell ref="A47:F48"/>
    <mergeCell ref="G47:M48"/>
    <mergeCell ref="N47:O48"/>
    <mergeCell ref="P47:P48"/>
    <mergeCell ref="R47:R48"/>
    <mergeCell ref="S47:T48"/>
    <mergeCell ref="U47:U48"/>
    <mergeCell ref="Q45:Q46"/>
    <mergeCell ref="U45:U46"/>
    <mergeCell ref="W45:AB46"/>
    <mergeCell ref="AC45:AI46"/>
    <mergeCell ref="AJ45:AK46"/>
    <mergeCell ref="AL45:AL46"/>
    <mergeCell ref="AN45:AN46"/>
    <mergeCell ref="A45:F46"/>
    <mergeCell ref="G45:M46"/>
    <mergeCell ref="N45:O46"/>
    <mergeCell ref="P45:P46"/>
    <mergeCell ref="R45:R46"/>
  </mergeCells>
  <phoneticPr fontId="3"/>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8EA0781-5D00-41E3-AE23-5E88D993F5E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14FF9C83-F24F-403A-B8B9-BE91E7E41DC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&amp;C11/33&amp;R&amp;F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976B-662C-4D97-9A6C-750DB0D4D503}">
  <sheetPr>
    <tabColor theme="7" tint="0.79998168889431442"/>
    <pageSetUpPr fitToPage="1"/>
  </sheetPr>
  <dimension ref="A1:BQ202"/>
  <sheetViews>
    <sheetView view="pageBreakPreview" zoomScaleNormal="70" zoomScaleSheetLayoutView="100" workbookViewId="0"/>
  </sheetViews>
  <sheetFormatPr defaultRowHeight="16.5" x14ac:dyDescent="0.4"/>
  <cols>
    <col min="1" max="64" width="4.5" style="32" customWidth="1"/>
    <col min="65" max="69" width="4.5" style="122" customWidth="1"/>
    <col min="70" max="78" width="4.5" style="3" customWidth="1"/>
    <col min="79" max="16384" width="9" style="3"/>
  </cols>
  <sheetData>
    <row r="1" spans="1:69" ht="18.75" customHeight="1" x14ac:dyDescent="0.4">
      <c r="A1" s="93" t="s">
        <v>1035</v>
      </c>
    </row>
    <row r="2" spans="1:69" ht="18.75" customHeight="1" thickBot="1" x14ac:dyDescent="0.45">
      <c r="A2" s="33" t="str">
        <f>"（１）令和"&amp;表紙・鑑!$S$3-1&amp;"年度実施状況及び令和"&amp;表紙・鑑!$S$3&amp;"年度実施計画"</f>
        <v>（１）令和4年度実施状況及び令和5年度実施計画</v>
      </c>
    </row>
    <row r="3" spans="1:69" ht="18.75" customHeight="1" x14ac:dyDescent="0.4">
      <c r="A3" s="834" t="s">
        <v>378</v>
      </c>
      <c r="B3" s="835"/>
      <c r="C3" s="835"/>
      <c r="D3" s="835"/>
      <c r="E3" s="835" t="s">
        <v>379</v>
      </c>
      <c r="F3" s="835"/>
      <c r="G3" s="835"/>
      <c r="H3" s="835"/>
      <c r="I3" s="835"/>
      <c r="J3" s="835" t="s">
        <v>380</v>
      </c>
      <c r="K3" s="835"/>
      <c r="L3" s="835"/>
      <c r="M3" s="835"/>
      <c r="N3" s="835"/>
      <c r="O3" s="1569" t="s">
        <v>1126</v>
      </c>
      <c r="P3" s="1569"/>
      <c r="Q3" s="1569"/>
      <c r="R3" s="1569"/>
      <c r="S3" s="1569"/>
      <c r="T3" s="1569"/>
      <c r="U3" s="1569"/>
      <c r="V3" s="1569"/>
      <c r="W3" s="1569"/>
      <c r="X3" s="835" t="s">
        <v>381</v>
      </c>
      <c r="Y3" s="835"/>
      <c r="Z3" s="835"/>
      <c r="AA3" s="835"/>
      <c r="AB3" s="835"/>
      <c r="AC3" s="1569" t="s">
        <v>389</v>
      </c>
      <c r="AD3" s="1569"/>
      <c r="AE3" s="1569"/>
      <c r="AF3" s="1569"/>
      <c r="AG3" s="1569"/>
      <c r="AH3" s="835" t="s">
        <v>383</v>
      </c>
      <c r="AI3" s="835"/>
      <c r="AJ3" s="835"/>
      <c r="AK3" s="835"/>
      <c r="AL3" s="835"/>
      <c r="AM3" s="835"/>
      <c r="AN3" s="835"/>
      <c r="AO3" s="835"/>
      <c r="AP3" s="835"/>
      <c r="AQ3" s="921"/>
    </row>
    <row r="4" spans="1:69" ht="18.75" customHeight="1" x14ac:dyDescent="0.4">
      <c r="A4" s="817"/>
      <c r="B4" s="818"/>
      <c r="C4" s="818"/>
      <c r="D4" s="818"/>
      <c r="E4" s="818"/>
      <c r="F4" s="818"/>
      <c r="G4" s="818"/>
      <c r="H4" s="818"/>
      <c r="I4" s="818"/>
      <c r="J4" s="818"/>
      <c r="K4" s="818"/>
      <c r="L4" s="818"/>
      <c r="M4" s="818"/>
      <c r="N4" s="818"/>
      <c r="O4" s="822"/>
      <c r="P4" s="822"/>
      <c r="Q4" s="822"/>
      <c r="R4" s="822"/>
      <c r="S4" s="822"/>
      <c r="T4" s="822"/>
      <c r="U4" s="822"/>
      <c r="V4" s="822"/>
      <c r="W4" s="822"/>
      <c r="X4" s="818"/>
      <c r="Y4" s="818"/>
      <c r="Z4" s="818"/>
      <c r="AA4" s="818"/>
      <c r="AB4" s="818"/>
      <c r="AC4" s="822"/>
      <c r="AD4" s="822"/>
      <c r="AE4" s="822"/>
      <c r="AF4" s="822"/>
      <c r="AG4" s="822"/>
      <c r="AH4" s="818"/>
      <c r="AI4" s="818"/>
      <c r="AJ4" s="818"/>
      <c r="AK4" s="818"/>
      <c r="AL4" s="818"/>
      <c r="AM4" s="818"/>
      <c r="AN4" s="818"/>
      <c r="AO4" s="818"/>
      <c r="AP4" s="818"/>
      <c r="AQ4" s="922"/>
    </row>
    <row r="5" spans="1:69" ht="18.75" customHeight="1" x14ac:dyDescent="0.4">
      <c r="A5" s="1653" t="s">
        <v>384</v>
      </c>
      <c r="B5" s="1654"/>
      <c r="C5" s="1654"/>
      <c r="D5" s="1655"/>
      <c r="E5" s="1652" t="s">
        <v>1124</v>
      </c>
      <c r="F5" s="931"/>
      <c r="G5" s="931"/>
      <c r="H5" s="931"/>
      <c r="I5" s="931"/>
      <c r="J5" s="931" t="s">
        <v>1117</v>
      </c>
      <c r="K5" s="931"/>
      <c r="L5" s="931"/>
      <c r="M5" s="931"/>
      <c r="N5" s="931"/>
      <c r="O5" s="1642" t="s">
        <v>1116</v>
      </c>
      <c r="P5" s="1642"/>
      <c r="Q5" s="1642"/>
      <c r="R5" s="1642"/>
      <c r="S5" s="1642"/>
      <c r="T5" s="1642"/>
      <c r="U5" s="1642"/>
      <c r="V5" s="1642"/>
      <c r="W5" s="1642"/>
      <c r="X5" s="931" t="s">
        <v>1118</v>
      </c>
      <c r="Y5" s="931"/>
      <c r="Z5" s="931"/>
      <c r="AA5" s="931"/>
      <c r="AB5" s="931"/>
      <c r="AC5" s="1647"/>
      <c r="AD5" s="1647" t="s">
        <v>66</v>
      </c>
      <c r="AE5" s="629"/>
      <c r="AF5" s="1647"/>
      <c r="AG5" s="884" t="s">
        <v>54</v>
      </c>
      <c r="AH5" s="1642" t="s">
        <v>1119</v>
      </c>
      <c r="AI5" s="1642"/>
      <c r="AJ5" s="1642"/>
      <c r="AK5" s="1642"/>
      <c r="AL5" s="1642"/>
      <c r="AM5" s="1642"/>
      <c r="AN5" s="1642"/>
      <c r="AO5" s="1642"/>
      <c r="AP5" s="1642"/>
      <c r="AQ5" s="1643"/>
    </row>
    <row r="6" spans="1:69" ht="18.75" customHeight="1" x14ac:dyDescent="0.4">
      <c r="A6" s="1656"/>
      <c r="B6" s="1657"/>
      <c r="C6" s="1657"/>
      <c r="D6" s="1658"/>
      <c r="E6" s="931"/>
      <c r="F6" s="931"/>
      <c r="G6" s="931"/>
      <c r="H6" s="931"/>
      <c r="I6" s="931"/>
      <c r="J6" s="931"/>
      <c r="K6" s="931"/>
      <c r="L6" s="931"/>
      <c r="M6" s="931"/>
      <c r="N6" s="931"/>
      <c r="O6" s="1642"/>
      <c r="P6" s="1642"/>
      <c r="Q6" s="1642"/>
      <c r="R6" s="1642"/>
      <c r="S6" s="1642"/>
      <c r="T6" s="1642"/>
      <c r="U6" s="1642"/>
      <c r="V6" s="1642"/>
      <c r="W6" s="1642"/>
      <c r="X6" s="931"/>
      <c r="Y6" s="931"/>
      <c r="Z6" s="931"/>
      <c r="AA6" s="931"/>
      <c r="AB6" s="931"/>
      <c r="AC6" s="746"/>
      <c r="AD6" s="746"/>
      <c r="AE6" s="79"/>
      <c r="AF6" s="746"/>
      <c r="AG6" s="882"/>
      <c r="AH6" s="1642"/>
      <c r="AI6" s="1642"/>
      <c r="AJ6" s="1642"/>
      <c r="AK6" s="1642"/>
      <c r="AL6" s="1642"/>
      <c r="AM6" s="1642"/>
      <c r="AN6" s="1642"/>
      <c r="AO6" s="1642"/>
      <c r="AP6" s="1642"/>
      <c r="AQ6" s="1643"/>
    </row>
    <row r="7" spans="1:69" ht="18.75" customHeight="1" x14ac:dyDescent="0.4">
      <c r="A7" s="1656"/>
      <c r="B7" s="1657"/>
      <c r="C7" s="1657"/>
      <c r="D7" s="1658"/>
      <c r="E7" s="931"/>
      <c r="F7" s="931"/>
      <c r="G7" s="931"/>
      <c r="H7" s="931"/>
      <c r="I7" s="931"/>
      <c r="J7" s="931"/>
      <c r="K7" s="931"/>
      <c r="L7" s="931"/>
      <c r="M7" s="931"/>
      <c r="N7" s="931"/>
      <c r="O7" s="1642"/>
      <c r="P7" s="1642"/>
      <c r="Q7" s="1642"/>
      <c r="R7" s="1642"/>
      <c r="S7" s="1642"/>
      <c r="T7" s="1642"/>
      <c r="U7" s="1642"/>
      <c r="V7" s="1642"/>
      <c r="W7" s="1642"/>
      <c r="X7" s="931"/>
      <c r="Y7" s="931"/>
      <c r="Z7" s="931"/>
      <c r="AA7" s="931"/>
      <c r="AB7" s="931"/>
      <c r="AC7" s="785"/>
      <c r="AD7" s="785" t="s">
        <v>66</v>
      </c>
      <c r="AE7" s="75"/>
      <c r="AF7" s="785"/>
      <c r="AG7" s="881" t="s">
        <v>54</v>
      </c>
      <c r="AH7" s="1642"/>
      <c r="AI7" s="1642"/>
      <c r="AJ7" s="1642"/>
      <c r="AK7" s="1642"/>
      <c r="AL7" s="1642"/>
      <c r="AM7" s="1642"/>
      <c r="AN7" s="1642"/>
      <c r="AO7" s="1642"/>
      <c r="AP7" s="1642"/>
      <c r="AQ7" s="1643"/>
    </row>
    <row r="8" spans="1:69" ht="18.75" customHeight="1" x14ac:dyDescent="0.4">
      <c r="A8" s="1656"/>
      <c r="B8" s="1657"/>
      <c r="C8" s="1657"/>
      <c r="D8" s="1658"/>
      <c r="E8" s="931"/>
      <c r="F8" s="931"/>
      <c r="G8" s="931"/>
      <c r="H8" s="931"/>
      <c r="I8" s="931"/>
      <c r="J8" s="931"/>
      <c r="K8" s="931"/>
      <c r="L8" s="931"/>
      <c r="M8" s="931"/>
      <c r="N8" s="931"/>
      <c r="O8" s="1642"/>
      <c r="P8" s="1642"/>
      <c r="Q8" s="1642"/>
      <c r="R8" s="1642"/>
      <c r="S8" s="1642"/>
      <c r="T8" s="1642"/>
      <c r="U8" s="1642"/>
      <c r="V8" s="1642"/>
      <c r="W8" s="1642"/>
      <c r="X8" s="931"/>
      <c r="Y8" s="931"/>
      <c r="Z8" s="931"/>
      <c r="AA8" s="931"/>
      <c r="AB8" s="931"/>
      <c r="AC8" s="746"/>
      <c r="AD8" s="746"/>
      <c r="AE8" s="79"/>
      <c r="AF8" s="746"/>
      <c r="AG8" s="882"/>
      <c r="AH8" s="1642"/>
      <c r="AI8" s="1642"/>
      <c r="AJ8" s="1642"/>
      <c r="AK8" s="1642"/>
      <c r="AL8" s="1642"/>
      <c r="AM8" s="1642"/>
      <c r="AN8" s="1642"/>
      <c r="AO8" s="1642"/>
      <c r="AP8" s="1642"/>
      <c r="AQ8" s="1643"/>
    </row>
    <row r="9" spans="1:69" ht="18.75" customHeight="1" x14ac:dyDescent="0.4">
      <c r="A9" s="1656"/>
      <c r="B9" s="1657"/>
      <c r="C9" s="1657"/>
      <c r="D9" s="1658"/>
      <c r="E9" s="931"/>
      <c r="F9" s="931"/>
      <c r="G9" s="931"/>
      <c r="H9" s="931"/>
      <c r="I9" s="931"/>
      <c r="J9" s="931"/>
      <c r="K9" s="931"/>
      <c r="L9" s="931"/>
      <c r="M9" s="931"/>
      <c r="N9" s="931"/>
      <c r="O9" s="1642"/>
      <c r="P9" s="1642"/>
      <c r="Q9" s="1642"/>
      <c r="R9" s="1642"/>
      <c r="S9" s="1642"/>
      <c r="T9" s="1642"/>
      <c r="U9" s="1642"/>
      <c r="V9" s="1642"/>
      <c r="W9" s="1642"/>
      <c r="X9" s="931"/>
      <c r="Y9" s="931"/>
      <c r="Z9" s="931"/>
      <c r="AA9" s="931"/>
      <c r="AB9" s="931"/>
      <c r="AC9" s="785"/>
      <c r="AD9" s="785" t="s">
        <v>66</v>
      </c>
      <c r="AE9" s="75"/>
      <c r="AF9" s="785"/>
      <c r="AG9" s="881" t="s">
        <v>54</v>
      </c>
      <c r="AH9" s="1642"/>
      <c r="AI9" s="1642"/>
      <c r="AJ9" s="1642"/>
      <c r="AK9" s="1642"/>
      <c r="AL9" s="1642"/>
      <c r="AM9" s="1642"/>
      <c r="AN9" s="1642"/>
      <c r="AO9" s="1642"/>
      <c r="AP9" s="1642"/>
      <c r="AQ9" s="1643"/>
    </row>
    <row r="10" spans="1:69" ht="18.75" customHeight="1" x14ac:dyDescent="0.4">
      <c r="A10" s="1656"/>
      <c r="B10" s="1657"/>
      <c r="C10" s="1657"/>
      <c r="D10" s="1658"/>
      <c r="E10" s="931"/>
      <c r="F10" s="931"/>
      <c r="G10" s="931"/>
      <c r="H10" s="931"/>
      <c r="I10" s="931"/>
      <c r="J10" s="931"/>
      <c r="K10" s="931"/>
      <c r="L10" s="931"/>
      <c r="M10" s="931"/>
      <c r="N10" s="931"/>
      <c r="O10" s="1642"/>
      <c r="P10" s="1642"/>
      <c r="Q10" s="1642"/>
      <c r="R10" s="1642"/>
      <c r="S10" s="1642"/>
      <c r="T10" s="1642"/>
      <c r="U10" s="1642"/>
      <c r="V10" s="1642"/>
      <c r="W10" s="1642"/>
      <c r="X10" s="931"/>
      <c r="Y10" s="931"/>
      <c r="Z10" s="931"/>
      <c r="AA10" s="931"/>
      <c r="AB10" s="931"/>
      <c r="AC10" s="746"/>
      <c r="AD10" s="746"/>
      <c r="AE10" s="79"/>
      <c r="AF10" s="746"/>
      <c r="AG10" s="882"/>
      <c r="AH10" s="1642"/>
      <c r="AI10" s="1642"/>
      <c r="AJ10" s="1642"/>
      <c r="AK10" s="1642"/>
      <c r="AL10" s="1642"/>
      <c r="AM10" s="1642"/>
      <c r="AN10" s="1642"/>
      <c r="AO10" s="1642"/>
      <c r="AP10" s="1642"/>
      <c r="AQ10" s="1643"/>
    </row>
    <row r="11" spans="1:69" ht="18.75" customHeight="1" x14ac:dyDescent="0.4">
      <c r="A11" s="1656"/>
      <c r="B11" s="1657"/>
      <c r="C11" s="1657"/>
      <c r="D11" s="1658"/>
      <c r="E11" s="931"/>
      <c r="F11" s="931"/>
      <c r="G11" s="931"/>
      <c r="H11" s="931"/>
      <c r="I11" s="931"/>
      <c r="J11" s="931"/>
      <c r="K11" s="931"/>
      <c r="L11" s="931"/>
      <c r="M11" s="931"/>
      <c r="N11" s="931"/>
      <c r="O11" s="1642"/>
      <c r="P11" s="1642"/>
      <c r="Q11" s="1642"/>
      <c r="R11" s="1642"/>
      <c r="S11" s="1642"/>
      <c r="T11" s="1642"/>
      <c r="U11" s="1642"/>
      <c r="V11" s="1642"/>
      <c r="W11" s="1642"/>
      <c r="X11" s="931"/>
      <c r="Y11" s="931"/>
      <c r="Z11" s="931"/>
      <c r="AA11" s="931"/>
      <c r="AB11" s="931"/>
      <c r="AC11" s="785"/>
      <c r="AD11" s="785" t="s">
        <v>66</v>
      </c>
      <c r="AE11" s="75"/>
      <c r="AF11" s="785"/>
      <c r="AG11" s="881" t="s">
        <v>54</v>
      </c>
      <c r="AH11" s="1642"/>
      <c r="AI11" s="1642"/>
      <c r="AJ11" s="1642"/>
      <c r="AK11" s="1642"/>
      <c r="AL11" s="1642"/>
      <c r="AM11" s="1642"/>
      <c r="AN11" s="1642"/>
      <c r="AO11" s="1642"/>
      <c r="AP11" s="1642"/>
      <c r="AQ11" s="1643"/>
    </row>
    <row r="12" spans="1:69" ht="18.75" customHeight="1" x14ac:dyDescent="0.4">
      <c r="A12" s="1659"/>
      <c r="B12" s="1660"/>
      <c r="C12" s="1660"/>
      <c r="D12" s="1661"/>
      <c r="E12" s="931"/>
      <c r="F12" s="931"/>
      <c r="G12" s="931"/>
      <c r="H12" s="931"/>
      <c r="I12" s="931"/>
      <c r="J12" s="931"/>
      <c r="K12" s="931"/>
      <c r="L12" s="931"/>
      <c r="M12" s="931"/>
      <c r="N12" s="931"/>
      <c r="O12" s="1642"/>
      <c r="P12" s="1642"/>
      <c r="Q12" s="1642"/>
      <c r="R12" s="1642"/>
      <c r="S12" s="1642"/>
      <c r="T12" s="1642"/>
      <c r="U12" s="1642"/>
      <c r="V12" s="1642"/>
      <c r="W12" s="1642"/>
      <c r="X12" s="931"/>
      <c r="Y12" s="931"/>
      <c r="Z12" s="931"/>
      <c r="AA12" s="931"/>
      <c r="AB12" s="931"/>
      <c r="AC12" s="746"/>
      <c r="AD12" s="746"/>
      <c r="AE12" s="79"/>
      <c r="AF12" s="746"/>
      <c r="AG12" s="882"/>
      <c r="AH12" s="1642"/>
      <c r="AI12" s="1642"/>
      <c r="AJ12" s="1642"/>
      <c r="AK12" s="1642"/>
      <c r="AL12" s="1642"/>
      <c r="AM12" s="1642"/>
      <c r="AN12" s="1642"/>
      <c r="AO12" s="1642"/>
      <c r="AP12" s="1642"/>
      <c r="AQ12" s="1643"/>
    </row>
    <row r="13" spans="1:69" ht="18.75" customHeight="1" x14ac:dyDescent="0.4">
      <c r="A13" s="1653" t="s">
        <v>1127</v>
      </c>
      <c r="B13" s="1654"/>
      <c r="C13" s="1654"/>
      <c r="D13" s="1655"/>
      <c r="E13" s="931"/>
      <c r="F13" s="931"/>
      <c r="G13" s="931"/>
      <c r="H13" s="931"/>
      <c r="I13" s="931"/>
      <c r="J13" s="931"/>
      <c r="K13" s="931"/>
      <c r="L13" s="931"/>
      <c r="M13" s="931"/>
      <c r="N13" s="931"/>
      <c r="O13" s="1642"/>
      <c r="P13" s="1642"/>
      <c r="Q13" s="1642"/>
      <c r="R13" s="1642"/>
      <c r="S13" s="1642"/>
      <c r="T13" s="1642"/>
      <c r="U13" s="1642"/>
      <c r="V13" s="1642"/>
      <c r="W13" s="1642"/>
      <c r="X13" s="931"/>
      <c r="Y13" s="931"/>
      <c r="Z13" s="931"/>
      <c r="AA13" s="931"/>
      <c r="AB13" s="931"/>
      <c r="AC13" s="785"/>
      <c r="AD13" s="785" t="s">
        <v>66</v>
      </c>
      <c r="AE13" s="75"/>
      <c r="AF13" s="785"/>
      <c r="AG13" s="881" t="s">
        <v>54</v>
      </c>
      <c r="AH13" s="1642"/>
      <c r="AI13" s="1642"/>
      <c r="AJ13" s="1642"/>
      <c r="AK13" s="1642"/>
      <c r="AL13" s="1642"/>
      <c r="AM13" s="1642"/>
      <c r="AN13" s="1642"/>
      <c r="AO13" s="1642"/>
      <c r="AP13" s="1642"/>
      <c r="AQ13" s="1643"/>
      <c r="BM13" s="628"/>
      <c r="BN13" s="628"/>
      <c r="BO13" s="628"/>
      <c r="BP13" s="628"/>
      <c r="BQ13" s="628"/>
    </row>
    <row r="14" spans="1:69" ht="18.75" customHeight="1" x14ac:dyDescent="0.4">
      <c r="A14" s="1656"/>
      <c r="B14" s="1657"/>
      <c r="C14" s="1657"/>
      <c r="D14" s="1658"/>
      <c r="E14" s="931"/>
      <c r="F14" s="931"/>
      <c r="G14" s="931"/>
      <c r="H14" s="931"/>
      <c r="I14" s="931"/>
      <c r="J14" s="931"/>
      <c r="K14" s="931"/>
      <c r="L14" s="931"/>
      <c r="M14" s="931"/>
      <c r="N14" s="931"/>
      <c r="O14" s="1642"/>
      <c r="P14" s="1642"/>
      <c r="Q14" s="1642"/>
      <c r="R14" s="1642"/>
      <c r="S14" s="1642"/>
      <c r="T14" s="1642"/>
      <c r="U14" s="1642"/>
      <c r="V14" s="1642"/>
      <c r="W14" s="1642"/>
      <c r="X14" s="931"/>
      <c r="Y14" s="931"/>
      <c r="Z14" s="931"/>
      <c r="AA14" s="931"/>
      <c r="AB14" s="931"/>
      <c r="AC14" s="746"/>
      <c r="AD14" s="746"/>
      <c r="AE14" s="79"/>
      <c r="AF14" s="746"/>
      <c r="AG14" s="882"/>
      <c r="AH14" s="1642"/>
      <c r="AI14" s="1642"/>
      <c r="AJ14" s="1642"/>
      <c r="AK14" s="1642"/>
      <c r="AL14" s="1642"/>
      <c r="AM14" s="1642"/>
      <c r="AN14" s="1642"/>
      <c r="AO14" s="1642"/>
      <c r="AP14" s="1642"/>
      <c r="AQ14" s="1643"/>
      <c r="BM14" s="628"/>
      <c r="BN14" s="628"/>
      <c r="BO14" s="628"/>
      <c r="BP14" s="628"/>
      <c r="BQ14" s="628"/>
    </row>
    <row r="15" spans="1:69" ht="18.75" customHeight="1" x14ac:dyDescent="0.4">
      <c r="A15" s="1656"/>
      <c r="B15" s="1657"/>
      <c r="C15" s="1657"/>
      <c r="D15" s="1658"/>
      <c r="E15" s="931"/>
      <c r="F15" s="931"/>
      <c r="G15" s="931"/>
      <c r="H15" s="931"/>
      <c r="I15" s="931"/>
      <c r="J15" s="931"/>
      <c r="K15" s="931"/>
      <c r="L15" s="931"/>
      <c r="M15" s="931"/>
      <c r="N15" s="931"/>
      <c r="O15" s="1642"/>
      <c r="P15" s="1642"/>
      <c r="Q15" s="1642"/>
      <c r="R15" s="1642"/>
      <c r="S15" s="1642"/>
      <c r="T15" s="1642"/>
      <c r="U15" s="1642"/>
      <c r="V15" s="1642"/>
      <c r="W15" s="1642"/>
      <c r="X15" s="931"/>
      <c r="Y15" s="931"/>
      <c r="Z15" s="931"/>
      <c r="AA15" s="931"/>
      <c r="AB15" s="931"/>
      <c r="AC15" s="785"/>
      <c r="AD15" s="785" t="s">
        <v>66</v>
      </c>
      <c r="AE15" s="75"/>
      <c r="AF15" s="785"/>
      <c r="AG15" s="881" t="s">
        <v>54</v>
      </c>
      <c r="AH15" s="1642"/>
      <c r="AI15" s="1642"/>
      <c r="AJ15" s="1642"/>
      <c r="AK15" s="1642"/>
      <c r="AL15" s="1642"/>
      <c r="AM15" s="1642"/>
      <c r="AN15" s="1642"/>
      <c r="AO15" s="1642"/>
      <c r="AP15" s="1642"/>
      <c r="AQ15" s="1643"/>
      <c r="BM15" s="628"/>
      <c r="BN15" s="628"/>
      <c r="BO15" s="628"/>
      <c r="BP15" s="628"/>
      <c r="BQ15" s="628"/>
    </row>
    <row r="16" spans="1:69" ht="18.75" customHeight="1" x14ac:dyDescent="0.4">
      <c r="A16" s="1656"/>
      <c r="B16" s="1657"/>
      <c r="C16" s="1657"/>
      <c r="D16" s="1658"/>
      <c r="E16" s="931"/>
      <c r="F16" s="931"/>
      <c r="G16" s="931"/>
      <c r="H16" s="931"/>
      <c r="I16" s="931"/>
      <c r="J16" s="931"/>
      <c r="K16" s="931"/>
      <c r="L16" s="931"/>
      <c r="M16" s="931"/>
      <c r="N16" s="931"/>
      <c r="O16" s="1642"/>
      <c r="P16" s="1642"/>
      <c r="Q16" s="1642"/>
      <c r="R16" s="1642"/>
      <c r="S16" s="1642"/>
      <c r="T16" s="1642"/>
      <c r="U16" s="1642"/>
      <c r="V16" s="1642"/>
      <c r="W16" s="1642"/>
      <c r="X16" s="931"/>
      <c r="Y16" s="931"/>
      <c r="Z16" s="931"/>
      <c r="AA16" s="931"/>
      <c r="AB16" s="931"/>
      <c r="AC16" s="746"/>
      <c r="AD16" s="746"/>
      <c r="AE16" s="79"/>
      <c r="AF16" s="746"/>
      <c r="AG16" s="882"/>
      <c r="AH16" s="1642"/>
      <c r="AI16" s="1642"/>
      <c r="AJ16" s="1642"/>
      <c r="AK16" s="1642"/>
      <c r="AL16" s="1642"/>
      <c r="AM16" s="1642"/>
      <c r="AN16" s="1642"/>
      <c r="AO16" s="1642"/>
      <c r="AP16" s="1642"/>
      <c r="AQ16" s="1643"/>
      <c r="BM16" s="628"/>
      <c r="BN16" s="628"/>
      <c r="BO16" s="628"/>
      <c r="BP16" s="628"/>
      <c r="BQ16" s="628"/>
    </row>
    <row r="17" spans="1:43" ht="18.75" customHeight="1" x14ac:dyDescent="0.4">
      <c r="A17" s="1656"/>
      <c r="B17" s="1657"/>
      <c r="C17" s="1657"/>
      <c r="D17" s="1658"/>
      <c r="E17" s="1651"/>
      <c r="F17" s="1651"/>
      <c r="G17" s="1651"/>
      <c r="H17" s="1651"/>
      <c r="I17" s="1651"/>
      <c r="J17" s="1651"/>
      <c r="K17" s="1651"/>
      <c r="L17" s="1651"/>
      <c r="M17" s="1651"/>
      <c r="N17" s="1651"/>
      <c r="O17" s="1648"/>
      <c r="P17" s="1648"/>
      <c r="Q17" s="1648"/>
      <c r="R17" s="1648"/>
      <c r="S17" s="1648"/>
      <c r="T17" s="1648"/>
      <c r="U17" s="1648"/>
      <c r="V17" s="1648"/>
      <c r="W17" s="1648"/>
      <c r="X17" s="1651"/>
      <c r="Y17" s="1651"/>
      <c r="Z17" s="1651"/>
      <c r="AA17" s="1651"/>
      <c r="AB17" s="1651"/>
      <c r="AC17" s="1647"/>
      <c r="AD17" s="1647" t="s">
        <v>66</v>
      </c>
      <c r="AE17" s="629"/>
      <c r="AF17" s="1647"/>
      <c r="AG17" s="884" t="s">
        <v>54</v>
      </c>
      <c r="AH17" s="1648"/>
      <c r="AI17" s="1648"/>
      <c r="AJ17" s="1648"/>
      <c r="AK17" s="1648"/>
      <c r="AL17" s="1648"/>
      <c r="AM17" s="1648"/>
      <c r="AN17" s="1648"/>
      <c r="AO17" s="1648"/>
      <c r="AP17" s="1648"/>
      <c r="AQ17" s="1649"/>
    </row>
    <row r="18" spans="1:43" ht="18.75" customHeight="1" x14ac:dyDescent="0.4">
      <c r="A18" s="1656"/>
      <c r="B18" s="1657"/>
      <c r="C18" s="1657"/>
      <c r="D18" s="1658"/>
      <c r="E18" s="931"/>
      <c r="F18" s="931"/>
      <c r="G18" s="931"/>
      <c r="H18" s="931"/>
      <c r="I18" s="931"/>
      <c r="J18" s="931"/>
      <c r="K18" s="931"/>
      <c r="L18" s="931"/>
      <c r="M18" s="931"/>
      <c r="N18" s="931"/>
      <c r="O18" s="1642"/>
      <c r="P18" s="1642"/>
      <c r="Q18" s="1642"/>
      <c r="R18" s="1642"/>
      <c r="S18" s="1642"/>
      <c r="T18" s="1642"/>
      <c r="U18" s="1642"/>
      <c r="V18" s="1642"/>
      <c r="W18" s="1642"/>
      <c r="X18" s="931"/>
      <c r="Y18" s="931"/>
      <c r="Z18" s="931"/>
      <c r="AA18" s="931"/>
      <c r="AB18" s="931"/>
      <c r="AC18" s="746"/>
      <c r="AD18" s="746"/>
      <c r="AE18" s="79"/>
      <c r="AF18" s="746"/>
      <c r="AG18" s="882"/>
      <c r="AH18" s="1642"/>
      <c r="AI18" s="1642"/>
      <c r="AJ18" s="1642"/>
      <c r="AK18" s="1642"/>
      <c r="AL18" s="1642"/>
      <c r="AM18" s="1642"/>
      <c r="AN18" s="1642"/>
      <c r="AO18" s="1642"/>
      <c r="AP18" s="1642"/>
      <c r="AQ18" s="1643"/>
    </row>
    <row r="19" spans="1:43" ht="18.75" customHeight="1" x14ac:dyDescent="0.4">
      <c r="A19" s="1656"/>
      <c r="B19" s="1657"/>
      <c r="C19" s="1657"/>
      <c r="D19" s="1658"/>
      <c r="E19" s="931"/>
      <c r="F19" s="931"/>
      <c r="G19" s="931"/>
      <c r="H19" s="931"/>
      <c r="I19" s="931"/>
      <c r="J19" s="931"/>
      <c r="K19" s="931"/>
      <c r="L19" s="931"/>
      <c r="M19" s="931"/>
      <c r="N19" s="931"/>
      <c r="O19" s="1642"/>
      <c r="P19" s="1642"/>
      <c r="Q19" s="1642"/>
      <c r="R19" s="1642"/>
      <c r="S19" s="1642"/>
      <c r="T19" s="1642"/>
      <c r="U19" s="1642"/>
      <c r="V19" s="1642"/>
      <c r="W19" s="1642"/>
      <c r="X19" s="931"/>
      <c r="Y19" s="931"/>
      <c r="Z19" s="931"/>
      <c r="AA19" s="931"/>
      <c r="AB19" s="931"/>
      <c r="AC19" s="785"/>
      <c r="AD19" s="785" t="s">
        <v>66</v>
      </c>
      <c r="AE19" s="75"/>
      <c r="AF19" s="785"/>
      <c r="AG19" s="881" t="s">
        <v>54</v>
      </c>
      <c r="AH19" s="1642"/>
      <c r="AI19" s="1642"/>
      <c r="AJ19" s="1642"/>
      <c r="AK19" s="1642"/>
      <c r="AL19" s="1642"/>
      <c r="AM19" s="1642"/>
      <c r="AN19" s="1642"/>
      <c r="AO19" s="1642"/>
      <c r="AP19" s="1642"/>
      <c r="AQ19" s="1643"/>
    </row>
    <row r="20" spans="1:43" ht="18.75" customHeight="1" x14ac:dyDescent="0.4">
      <c r="A20" s="1659"/>
      <c r="B20" s="1660"/>
      <c r="C20" s="1660"/>
      <c r="D20" s="1661"/>
      <c r="E20" s="931"/>
      <c r="F20" s="931"/>
      <c r="G20" s="931"/>
      <c r="H20" s="931"/>
      <c r="I20" s="931"/>
      <c r="J20" s="931"/>
      <c r="K20" s="931"/>
      <c r="L20" s="931"/>
      <c r="M20" s="931"/>
      <c r="N20" s="931"/>
      <c r="O20" s="1642"/>
      <c r="P20" s="1642"/>
      <c r="Q20" s="1642"/>
      <c r="R20" s="1642"/>
      <c r="S20" s="1642"/>
      <c r="T20" s="1642"/>
      <c r="U20" s="1642"/>
      <c r="V20" s="1642"/>
      <c r="W20" s="1642"/>
      <c r="X20" s="931"/>
      <c r="Y20" s="931"/>
      <c r="Z20" s="931"/>
      <c r="AA20" s="931"/>
      <c r="AB20" s="931"/>
      <c r="AC20" s="746"/>
      <c r="AD20" s="746"/>
      <c r="AE20" s="79"/>
      <c r="AF20" s="746"/>
      <c r="AG20" s="882"/>
      <c r="AH20" s="1642"/>
      <c r="AI20" s="1642"/>
      <c r="AJ20" s="1642"/>
      <c r="AK20" s="1642"/>
      <c r="AL20" s="1642"/>
      <c r="AM20" s="1642"/>
      <c r="AN20" s="1642"/>
      <c r="AO20" s="1642"/>
      <c r="AP20" s="1642"/>
      <c r="AQ20" s="1643"/>
    </row>
    <row r="21" spans="1:43" ht="18.75" customHeight="1" x14ac:dyDescent="0.4">
      <c r="A21" s="1656" t="s">
        <v>385</v>
      </c>
      <c r="B21" s="1657"/>
      <c r="C21" s="1657"/>
      <c r="D21" s="1658"/>
      <c r="E21" s="1651"/>
      <c r="F21" s="1651"/>
      <c r="G21" s="1651"/>
      <c r="H21" s="1651"/>
      <c r="I21" s="1651"/>
      <c r="J21" s="1651"/>
      <c r="K21" s="1651"/>
      <c r="L21" s="1651"/>
      <c r="M21" s="1651"/>
      <c r="N21" s="1651"/>
      <c r="O21" s="1648"/>
      <c r="P21" s="1648"/>
      <c r="Q21" s="1648"/>
      <c r="R21" s="1648"/>
      <c r="S21" s="1648"/>
      <c r="T21" s="1648"/>
      <c r="U21" s="1648"/>
      <c r="V21" s="1648"/>
      <c r="W21" s="1648"/>
      <c r="X21" s="1651"/>
      <c r="Y21" s="1651"/>
      <c r="Z21" s="1651"/>
      <c r="AA21" s="1651"/>
      <c r="AB21" s="1651"/>
      <c r="AC21" s="1647"/>
      <c r="AD21" s="1647" t="s">
        <v>66</v>
      </c>
      <c r="AE21" s="629"/>
      <c r="AF21" s="1647"/>
      <c r="AG21" s="884" t="s">
        <v>54</v>
      </c>
      <c r="AH21" s="1648"/>
      <c r="AI21" s="1648"/>
      <c r="AJ21" s="1648"/>
      <c r="AK21" s="1648"/>
      <c r="AL21" s="1648"/>
      <c r="AM21" s="1648"/>
      <c r="AN21" s="1648"/>
      <c r="AO21" s="1648"/>
      <c r="AP21" s="1648"/>
      <c r="AQ21" s="1649"/>
    </row>
    <row r="22" spans="1:43" ht="18.75" customHeight="1" x14ac:dyDescent="0.4">
      <c r="A22" s="1656"/>
      <c r="B22" s="1657"/>
      <c r="C22" s="1657"/>
      <c r="D22" s="1658"/>
      <c r="E22" s="931"/>
      <c r="F22" s="931"/>
      <c r="G22" s="931"/>
      <c r="H22" s="931"/>
      <c r="I22" s="931"/>
      <c r="J22" s="931"/>
      <c r="K22" s="931"/>
      <c r="L22" s="931"/>
      <c r="M22" s="931"/>
      <c r="N22" s="931"/>
      <c r="O22" s="1642"/>
      <c r="P22" s="1642"/>
      <c r="Q22" s="1642"/>
      <c r="R22" s="1642"/>
      <c r="S22" s="1642"/>
      <c r="T22" s="1642"/>
      <c r="U22" s="1642"/>
      <c r="V22" s="1642"/>
      <c r="W22" s="1642"/>
      <c r="X22" s="931"/>
      <c r="Y22" s="931"/>
      <c r="Z22" s="931"/>
      <c r="AA22" s="931"/>
      <c r="AB22" s="931"/>
      <c r="AC22" s="746"/>
      <c r="AD22" s="746"/>
      <c r="AE22" s="79"/>
      <c r="AF22" s="746"/>
      <c r="AG22" s="882"/>
      <c r="AH22" s="1642"/>
      <c r="AI22" s="1642"/>
      <c r="AJ22" s="1642"/>
      <c r="AK22" s="1642"/>
      <c r="AL22" s="1642"/>
      <c r="AM22" s="1642"/>
      <c r="AN22" s="1642"/>
      <c r="AO22" s="1642"/>
      <c r="AP22" s="1642"/>
      <c r="AQ22" s="1643"/>
    </row>
    <row r="23" spans="1:43" ht="18.75" customHeight="1" x14ac:dyDescent="0.4">
      <c r="A23" s="1656"/>
      <c r="B23" s="1657"/>
      <c r="C23" s="1657"/>
      <c r="D23" s="1658"/>
      <c r="E23" s="931"/>
      <c r="F23" s="931"/>
      <c r="G23" s="931"/>
      <c r="H23" s="931"/>
      <c r="I23" s="931"/>
      <c r="J23" s="931"/>
      <c r="K23" s="931"/>
      <c r="L23" s="931"/>
      <c r="M23" s="931"/>
      <c r="N23" s="931"/>
      <c r="O23" s="1642"/>
      <c r="P23" s="1642"/>
      <c r="Q23" s="1642"/>
      <c r="R23" s="1642"/>
      <c r="S23" s="1642"/>
      <c r="T23" s="1642"/>
      <c r="U23" s="1642"/>
      <c r="V23" s="1642"/>
      <c r="W23" s="1642"/>
      <c r="X23" s="931"/>
      <c r="Y23" s="931"/>
      <c r="Z23" s="931"/>
      <c r="AA23" s="931"/>
      <c r="AB23" s="931"/>
      <c r="AC23" s="785"/>
      <c r="AD23" s="785" t="s">
        <v>66</v>
      </c>
      <c r="AE23" s="75"/>
      <c r="AF23" s="785"/>
      <c r="AG23" s="881" t="s">
        <v>54</v>
      </c>
      <c r="AH23" s="1642"/>
      <c r="AI23" s="1642"/>
      <c r="AJ23" s="1642"/>
      <c r="AK23" s="1642"/>
      <c r="AL23" s="1642"/>
      <c r="AM23" s="1642"/>
      <c r="AN23" s="1642"/>
      <c r="AO23" s="1642"/>
      <c r="AP23" s="1642"/>
      <c r="AQ23" s="1643"/>
    </row>
    <row r="24" spans="1:43" ht="18.75" customHeight="1" x14ac:dyDescent="0.4">
      <c r="A24" s="1656"/>
      <c r="B24" s="1657"/>
      <c r="C24" s="1657"/>
      <c r="D24" s="1658"/>
      <c r="E24" s="931"/>
      <c r="F24" s="931"/>
      <c r="G24" s="931"/>
      <c r="H24" s="931"/>
      <c r="I24" s="931"/>
      <c r="J24" s="931"/>
      <c r="K24" s="931"/>
      <c r="L24" s="931"/>
      <c r="M24" s="931"/>
      <c r="N24" s="931"/>
      <c r="O24" s="1642"/>
      <c r="P24" s="1642"/>
      <c r="Q24" s="1642"/>
      <c r="R24" s="1642"/>
      <c r="S24" s="1642"/>
      <c r="T24" s="1642"/>
      <c r="U24" s="1642"/>
      <c r="V24" s="1642"/>
      <c r="W24" s="1642"/>
      <c r="X24" s="931"/>
      <c r="Y24" s="931"/>
      <c r="Z24" s="931"/>
      <c r="AA24" s="931"/>
      <c r="AB24" s="931"/>
      <c r="AC24" s="746"/>
      <c r="AD24" s="746"/>
      <c r="AE24" s="79"/>
      <c r="AF24" s="746"/>
      <c r="AG24" s="882"/>
      <c r="AH24" s="1642"/>
      <c r="AI24" s="1642"/>
      <c r="AJ24" s="1642"/>
      <c r="AK24" s="1642"/>
      <c r="AL24" s="1642"/>
      <c r="AM24" s="1642"/>
      <c r="AN24" s="1642"/>
      <c r="AO24" s="1642"/>
      <c r="AP24" s="1642"/>
      <c r="AQ24" s="1643"/>
    </row>
    <row r="25" spans="1:43" ht="18.75" customHeight="1" x14ac:dyDescent="0.4">
      <c r="A25" s="1656"/>
      <c r="B25" s="1657"/>
      <c r="C25" s="1657"/>
      <c r="D25" s="1658"/>
      <c r="E25" s="931"/>
      <c r="F25" s="931"/>
      <c r="G25" s="931"/>
      <c r="H25" s="931"/>
      <c r="I25" s="931"/>
      <c r="J25" s="931"/>
      <c r="K25" s="931"/>
      <c r="L25" s="931"/>
      <c r="M25" s="931"/>
      <c r="N25" s="931"/>
      <c r="O25" s="1642"/>
      <c r="P25" s="1642"/>
      <c r="Q25" s="1642"/>
      <c r="R25" s="1642"/>
      <c r="S25" s="1642"/>
      <c r="T25" s="1642"/>
      <c r="U25" s="1642"/>
      <c r="V25" s="1642"/>
      <c r="W25" s="1642"/>
      <c r="X25" s="931"/>
      <c r="Y25" s="931"/>
      <c r="Z25" s="931"/>
      <c r="AA25" s="931"/>
      <c r="AB25" s="931"/>
      <c r="AC25" s="785"/>
      <c r="AD25" s="785" t="s">
        <v>66</v>
      </c>
      <c r="AE25" s="75"/>
      <c r="AF25" s="785"/>
      <c r="AG25" s="881" t="s">
        <v>54</v>
      </c>
      <c r="AH25" s="1642"/>
      <c r="AI25" s="1642"/>
      <c r="AJ25" s="1642"/>
      <c r="AK25" s="1642"/>
      <c r="AL25" s="1642"/>
      <c r="AM25" s="1642"/>
      <c r="AN25" s="1642"/>
      <c r="AO25" s="1642"/>
      <c r="AP25" s="1642"/>
      <c r="AQ25" s="1643"/>
    </row>
    <row r="26" spans="1:43" ht="18.75" customHeight="1" x14ac:dyDescent="0.4">
      <c r="A26" s="1656"/>
      <c r="B26" s="1657"/>
      <c r="C26" s="1657"/>
      <c r="D26" s="1658"/>
      <c r="E26" s="931"/>
      <c r="F26" s="931"/>
      <c r="G26" s="931"/>
      <c r="H26" s="931"/>
      <c r="I26" s="931"/>
      <c r="J26" s="931"/>
      <c r="K26" s="931"/>
      <c r="L26" s="931"/>
      <c r="M26" s="931"/>
      <c r="N26" s="931"/>
      <c r="O26" s="1642"/>
      <c r="P26" s="1642"/>
      <c r="Q26" s="1642"/>
      <c r="R26" s="1642"/>
      <c r="S26" s="1642"/>
      <c r="T26" s="1642"/>
      <c r="U26" s="1642"/>
      <c r="V26" s="1642"/>
      <c r="W26" s="1642"/>
      <c r="X26" s="931"/>
      <c r="Y26" s="931"/>
      <c r="Z26" s="931"/>
      <c r="AA26" s="931"/>
      <c r="AB26" s="931"/>
      <c r="AC26" s="746"/>
      <c r="AD26" s="746"/>
      <c r="AE26" s="79"/>
      <c r="AF26" s="746"/>
      <c r="AG26" s="882"/>
      <c r="AH26" s="1642"/>
      <c r="AI26" s="1642"/>
      <c r="AJ26" s="1642"/>
      <c r="AK26" s="1642"/>
      <c r="AL26" s="1642"/>
      <c r="AM26" s="1642"/>
      <c r="AN26" s="1642"/>
      <c r="AO26" s="1642"/>
      <c r="AP26" s="1642"/>
      <c r="AQ26" s="1643"/>
    </row>
    <row r="27" spans="1:43" ht="18.75" customHeight="1" x14ac:dyDescent="0.4">
      <c r="A27" s="1656"/>
      <c r="B27" s="1657"/>
      <c r="C27" s="1657"/>
      <c r="D27" s="1658"/>
      <c r="E27" s="931"/>
      <c r="F27" s="931"/>
      <c r="G27" s="931"/>
      <c r="H27" s="931"/>
      <c r="I27" s="931"/>
      <c r="J27" s="931"/>
      <c r="K27" s="931"/>
      <c r="L27" s="931"/>
      <c r="M27" s="931"/>
      <c r="N27" s="931"/>
      <c r="O27" s="1642"/>
      <c r="P27" s="1642"/>
      <c r="Q27" s="1642"/>
      <c r="R27" s="1642"/>
      <c r="S27" s="1642"/>
      <c r="T27" s="1642"/>
      <c r="U27" s="1642"/>
      <c r="V27" s="1642"/>
      <c r="W27" s="1642"/>
      <c r="X27" s="931"/>
      <c r="Y27" s="931"/>
      <c r="Z27" s="931"/>
      <c r="AA27" s="931"/>
      <c r="AB27" s="931"/>
      <c r="AC27" s="785"/>
      <c r="AD27" s="785" t="s">
        <v>66</v>
      </c>
      <c r="AE27" s="75"/>
      <c r="AF27" s="785"/>
      <c r="AG27" s="881" t="s">
        <v>54</v>
      </c>
      <c r="AH27" s="1642"/>
      <c r="AI27" s="1642"/>
      <c r="AJ27" s="1642"/>
      <c r="AK27" s="1642"/>
      <c r="AL27" s="1642"/>
      <c r="AM27" s="1642"/>
      <c r="AN27" s="1642"/>
      <c r="AO27" s="1642"/>
      <c r="AP27" s="1642"/>
      <c r="AQ27" s="1643"/>
    </row>
    <row r="28" spans="1:43" ht="18.75" customHeight="1" x14ac:dyDescent="0.4">
      <c r="A28" s="1659"/>
      <c r="B28" s="1660"/>
      <c r="C28" s="1660"/>
      <c r="D28" s="1661"/>
      <c r="E28" s="931"/>
      <c r="F28" s="931"/>
      <c r="G28" s="931"/>
      <c r="H28" s="931"/>
      <c r="I28" s="931"/>
      <c r="J28" s="931"/>
      <c r="K28" s="931"/>
      <c r="L28" s="931"/>
      <c r="M28" s="931"/>
      <c r="N28" s="931"/>
      <c r="O28" s="1642"/>
      <c r="P28" s="1642"/>
      <c r="Q28" s="1642"/>
      <c r="R28" s="1642"/>
      <c r="S28" s="1642"/>
      <c r="T28" s="1642"/>
      <c r="U28" s="1642"/>
      <c r="V28" s="1642"/>
      <c r="W28" s="1642"/>
      <c r="X28" s="931"/>
      <c r="Y28" s="931"/>
      <c r="Z28" s="931"/>
      <c r="AA28" s="931"/>
      <c r="AB28" s="931"/>
      <c r="AC28" s="746"/>
      <c r="AD28" s="746"/>
      <c r="AE28" s="79"/>
      <c r="AF28" s="746"/>
      <c r="AG28" s="882"/>
      <c r="AH28" s="1642"/>
      <c r="AI28" s="1642"/>
      <c r="AJ28" s="1642"/>
      <c r="AK28" s="1642"/>
      <c r="AL28" s="1642"/>
      <c r="AM28" s="1642"/>
      <c r="AN28" s="1642"/>
      <c r="AO28" s="1642"/>
      <c r="AP28" s="1642"/>
      <c r="AQ28" s="1643"/>
    </row>
    <row r="29" spans="1:43" ht="18.75" customHeight="1" x14ac:dyDescent="0.4">
      <c r="A29" s="1653" t="s">
        <v>386</v>
      </c>
      <c r="B29" s="1654"/>
      <c r="C29" s="1654"/>
      <c r="D29" s="1655"/>
      <c r="E29" s="931"/>
      <c r="F29" s="931"/>
      <c r="G29" s="931"/>
      <c r="H29" s="931"/>
      <c r="I29" s="931"/>
      <c r="J29" s="931"/>
      <c r="K29" s="931"/>
      <c r="L29" s="931"/>
      <c r="M29" s="931"/>
      <c r="N29" s="931"/>
      <c r="O29" s="1642"/>
      <c r="P29" s="1642"/>
      <c r="Q29" s="1642"/>
      <c r="R29" s="1642"/>
      <c r="S29" s="1642"/>
      <c r="T29" s="1642"/>
      <c r="U29" s="1642"/>
      <c r="V29" s="1642"/>
      <c r="W29" s="1642"/>
      <c r="X29" s="931"/>
      <c r="Y29" s="931"/>
      <c r="Z29" s="931"/>
      <c r="AA29" s="931"/>
      <c r="AB29" s="931"/>
      <c r="AC29" s="785"/>
      <c r="AD29" s="785" t="s">
        <v>66</v>
      </c>
      <c r="AE29" s="75"/>
      <c r="AF29" s="785"/>
      <c r="AG29" s="881" t="s">
        <v>54</v>
      </c>
      <c r="AH29" s="1642"/>
      <c r="AI29" s="1642"/>
      <c r="AJ29" s="1642"/>
      <c r="AK29" s="1642"/>
      <c r="AL29" s="1642"/>
      <c r="AM29" s="1642"/>
      <c r="AN29" s="1642"/>
      <c r="AO29" s="1642"/>
      <c r="AP29" s="1642"/>
      <c r="AQ29" s="1643"/>
    </row>
    <row r="30" spans="1:43" ht="18.75" customHeight="1" x14ac:dyDescent="0.4">
      <c r="A30" s="1656"/>
      <c r="B30" s="1657"/>
      <c r="C30" s="1657"/>
      <c r="D30" s="1658"/>
      <c r="E30" s="931"/>
      <c r="F30" s="931"/>
      <c r="G30" s="931"/>
      <c r="H30" s="931"/>
      <c r="I30" s="931"/>
      <c r="J30" s="931"/>
      <c r="K30" s="931"/>
      <c r="L30" s="931"/>
      <c r="M30" s="931"/>
      <c r="N30" s="931"/>
      <c r="O30" s="1642"/>
      <c r="P30" s="1642"/>
      <c r="Q30" s="1642"/>
      <c r="R30" s="1642"/>
      <c r="S30" s="1642"/>
      <c r="T30" s="1642"/>
      <c r="U30" s="1642"/>
      <c r="V30" s="1642"/>
      <c r="W30" s="1642"/>
      <c r="X30" s="931"/>
      <c r="Y30" s="931"/>
      <c r="Z30" s="931"/>
      <c r="AA30" s="931"/>
      <c r="AB30" s="931"/>
      <c r="AC30" s="746"/>
      <c r="AD30" s="746"/>
      <c r="AE30" s="79"/>
      <c r="AF30" s="746"/>
      <c r="AG30" s="882"/>
      <c r="AH30" s="1642"/>
      <c r="AI30" s="1642"/>
      <c r="AJ30" s="1642"/>
      <c r="AK30" s="1642"/>
      <c r="AL30" s="1642"/>
      <c r="AM30" s="1642"/>
      <c r="AN30" s="1642"/>
      <c r="AO30" s="1642"/>
      <c r="AP30" s="1642"/>
      <c r="AQ30" s="1643"/>
    </row>
    <row r="31" spans="1:43" ht="18.75" customHeight="1" x14ac:dyDescent="0.4">
      <c r="A31" s="1656"/>
      <c r="B31" s="1657"/>
      <c r="C31" s="1657"/>
      <c r="D31" s="1658"/>
      <c r="E31" s="931"/>
      <c r="F31" s="931"/>
      <c r="G31" s="931"/>
      <c r="H31" s="931"/>
      <c r="I31" s="931"/>
      <c r="J31" s="931"/>
      <c r="K31" s="931"/>
      <c r="L31" s="931"/>
      <c r="M31" s="931"/>
      <c r="N31" s="931"/>
      <c r="O31" s="1642"/>
      <c r="P31" s="1642"/>
      <c r="Q31" s="1642"/>
      <c r="R31" s="1642"/>
      <c r="S31" s="1642"/>
      <c r="T31" s="1642"/>
      <c r="U31" s="1642"/>
      <c r="V31" s="1642"/>
      <c r="W31" s="1642"/>
      <c r="X31" s="931"/>
      <c r="Y31" s="931"/>
      <c r="Z31" s="931"/>
      <c r="AA31" s="931"/>
      <c r="AB31" s="931"/>
      <c r="AC31" s="785"/>
      <c r="AD31" s="785" t="s">
        <v>66</v>
      </c>
      <c r="AE31" s="75"/>
      <c r="AF31" s="785"/>
      <c r="AG31" s="881" t="s">
        <v>54</v>
      </c>
      <c r="AH31" s="1642"/>
      <c r="AI31" s="1642"/>
      <c r="AJ31" s="1642"/>
      <c r="AK31" s="1642"/>
      <c r="AL31" s="1642"/>
      <c r="AM31" s="1642"/>
      <c r="AN31" s="1642"/>
      <c r="AO31" s="1642"/>
      <c r="AP31" s="1642"/>
      <c r="AQ31" s="1643"/>
    </row>
    <row r="32" spans="1:43" ht="18.75" customHeight="1" x14ac:dyDescent="0.4">
      <c r="A32" s="1656"/>
      <c r="B32" s="1657"/>
      <c r="C32" s="1657"/>
      <c r="D32" s="1658"/>
      <c r="E32" s="931"/>
      <c r="F32" s="931"/>
      <c r="G32" s="931"/>
      <c r="H32" s="931"/>
      <c r="I32" s="931"/>
      <c r="J32" s="931"/>
      <c r="K32" s="931"/>
      <c r="L32" s="931"/>
      <c r="M32" s="931"/>
      <c r="N32" s="931"/>
      <c r="O32" s="1642"/>
      <c r="P32" s="1642"/>
      <c r="Q32" s="1642"/>
      <c r="R32" s="1642"/>
      <c r="S32" s="1642"/>
      <c r="T32" s="1642"/>
      <c r="U32" s="1642"/>
      <c r="V32" s="1642"/>
      <c r="W32" s="1642"/>
      <c r="X32" s="931"/>
      <c r="Y32" s="931"/>
      <c r="Z32" s="931"/>
      <c r="AA32" s="931"/>
      <c r="AB32" s="931"/>
      <c r="AC32" s="746"/>
      <c r="AD32" s="746"/>
      <c r="AE32" s="79"/>
      <c r="AF32" s="746"/>
      <c r="AG32" s="882"/>
      <c r="AH32" s="1642"/>
      <c r="AI32" s="1642"/>
      <c r="AJ32" s="1642"/>
      <c r="AK32" s="1642"/>
      <c r="AL32" s="1642"/>
      <c r="AM32" s="1642"/>
      <c r="AN32" s="1642"/>
      <c r="AO32" s="1642"/>
      <c r="AP32" s="1642"/>
      <c r="AQ32" s="1643"/>
    </row>
    <row r="33" spans="1:69" ht="18.75" customHeight="1" x14ac:dyDescent="0.4">
      <c r="A33" s="1656"/>
      <c r="B33" s="1657"/>
      <c r="C33" s="1657"/>
      <c r="D33" s="1658"/>
      <c r="E33" s="931"/>
      <c r="F33" s="931"/>
      <c r="G33" s="931"/>
      <c r="H33" s="931"/>
      <c r="I33" s="931"/>
      <c r="J33" s="931"/>
      <c r="K33" s="931"/>
      <c r="L33" s="931"/>
      <c r="M33" s="931"/>
      <c r="N33" s="931"/>
      <c r="O33" s="1642"/>
      <c r="P33" s="1642"/>
      <c r="Q33" s="1642"/>
      <c r="R33" s="1642"/>
      <c r="S33" s="1642"/>
      <c r="T33" s="1642"/>
      <c r="U33" s="1642"/>
      <c r="V33" s="1642"/>
      <c r="W33" s="1642"/>
      <c r="X33" s="931"/>
      <c r="Y33" s="931"/>
      <c r="Z33" s="931"/>
      <c r="AA33" s="931"/>
      <c r="AB33" s="931"/>
      <c r="AC33" s="785"/>
      <c r="AD33" s="785" t="s">
        <v>66</v>
      </c>
      <c r="AE33" s="75"/>
      <c r="AF33" s="785"/>
      <c r="AG33" s="881" t="s">
        <v>54</v>
      </c>
      <c r="AH33" s="1642"/>
      <c r="AI33" s="1642"/>
      <c r="AJ33" s="1642"/>
      <c r="AK33" s="1642"/>
      <c r="AL33" s="1642"/>
      <c r="AM33" s="1642"/>
      <c r="AN33" s="1642"/>
      <c r="AO33" s="1642"/>
      <c r="AP33" s="1642"/>
      <c r="AQ33" s="1643"/>
    </row>
    <row r="34" spans="1:69" ht="18.75" customHeight="1" x14ac:dyDescent="0.4">
      <c r="A34" s="1656"/>
      <c r="B34" s="1657"/>
      <c r="C34" s="1657"/>
      <c r="D34" s="1658"/>
      <c r="E34" s="931"/>
      <c r="F34" s="931"/>
      <c r="G34" s="931"/>
      <c r="H34" s="931"/>
      <c r="I34" s="931"/>
      <c r="J34" s="931"/>
      <c r="K34" s="931"/>
      <c r="L34" s="931"/>
      <c r="M34" s="931"/>
      <c r="N34" s="931"/>
      <c r="O34" s="1642"/>
      <c r="P34" s="1642"/>
      <c r="Q34" s="1642"/>
      <c r="R34" s="1642"/>
      <c r="S34" s="1642"/>
      <c r="T34" s="1642"/>
      <c r="U34" s="1642"/>
      <c r="V34" s="1642"/>
      <c r="W34" s="1642"/>
      <c r="X34" s="931"/>
      <c r="Y34" s="931"/>
      <c r="Z34" s="931"/>
      <c r="AA34" s="931"/>
      <c r="AB34" s="931"/>
      <c r="AC34" s="746"/>
      <c r="AD34" s="746"/>
      <c r="AE34" s="79"/>
      <c r="AF34" s="746"/>
      <c r="AG34" s="882"/>
      <c r="AH34" s="1642"/>
      <c r="AI34" s="1642"/>
      <c r="AJ34" s="1642"/>
      <c r="AK34" s="1642"/>
      <c r="AL34" s="1642"/>
      <c r="AM34" s="1642"/>
      <c r="AN34" s="1642"/>
      <c r="AO34" s="1642"/>
      <c r="AP34" s="1642"/>
      <c r="AQ34" s="1643"/>
    </row>
    <row r="35" spans="1:69" ht="18.75" customHeight="1" x14ac:dyDescent="0.4">
      <c r="A35" s="1656"/>
      <c r="B35" s="1657"/>
      <c r="C35" s="1657"/>
      <c r="D35" s="1658"/>
      <c r="E35" s="931"/>
      <c r="F35" s="931"/>
      <c r="G35" s="931"/>
      <c r="H35" s="931"/>
      <c r="I35" s="931"/>
      <c r="J35" s="931"/>
      <c r="K35" s="931"/>
      <c r="L35" s="931"/>
      <c r="M35" s="931"/>
      <c r="N35" s="931"/>
      <c r="O35" s="1642"/>
      <c r="P35" s="1642"/>
      <c r="Q35" s="1642"/>
      <c r="R35" s="1642"/>
      <c r="S35" s="1642"/>
      <c r="T35" s="1642"/>
      <c r="U35" s="1642"/>
      <c r="V35" s="1642"/>
      <c r="W35" s="1642"/>
      <c r="X35" s="931"/>
      <c r="Y35" s="931"/>
      <c r="Z35" s="931"/>
      <c r="AA35" s="931"/>
      <c r="AB35" s="931"/>
      <c r="AC35" s="785"/>
      <c r="AD35" s="785" t="s">
        <v>66</v>
      </c>
      <c r="AE35" s="75"/>
      <c r="AF35" s="785"/>
      <c r="AG35" s="881" t="s">
        <v>54</v>
      </c>
      <c r="AH35" s="1642"/>
      <c r="AI35" s="1642"/>
      <c r="AJ35" s="1642"/>
      <c r="AK35" s="1642"/>
      <c r="AL35" s="1642"/>
      <c r="AM35" s="1642"/>
      <c r="AN35" s="1642"/>
      <c r="AO35" s="1642"/>
      <c r="AP35" s="1642"/>
      <c r="AQ35" s="1643"/>
    </row>
    <row r="36" spans="1:69" ht="18.75" customHeight="1" x14ac:dyDescent="0.4">
      <c r="A36" s="1659"/>
      <c r="B36" s="1660"/>
      <c r="C36" s="1660"/>
      <c r="D36" s="1661"/>
      <c r="E36" s="931"/>
      <c r="F36" s="931"/>
      <c r="G36" s="931"/>
      <c r="H36" s="931"/>
      <c r="I36" s="931"/>
      <c r="J36" s="931"/>
      <c r="K36" s="931"/>
      <c r="L36" s="931"/>
      <c r="M36" s="931"/>
      <c r="N36" s="931"/>
      <c r="O36" s="1642"/>
      <c r="P36" s="1642"/>
      <c r="Q36" s="1642"/>
      <c r="R36" s="1642"/>
      <c r="S36" s="1642"/>
      <c r="T36" s="1642"/>
      <c r="U36" s="1642"/>
      <c r="V36" s="1642"/>
      <c r="W36" s="1642"/>
      <c r="X36" s="931"/>
      <c r="Y36" s="931"/>
      <c r="Z36" s="931"/>
      <c r="AA36" s="931"/>
      <c r="AB36" s="931"/>
      <c r="AC36" s="746"/>
      <c r="AD36" s="746"/>
      <c r="AE36" s="79"/>
      <c r="AF36" s="746"/>
      <c r="AG36" s="882"/>
      <c r="AH36" s="1642"/>
      <c r="AI36" s="1642"/>
      <c r="AJ36" s="1642"/>
      <c r="AK36" s="1642"/>
      <c r="AL36" s="1642"/>
      <c r="AM36" s="1642"/>
      <c r="AN36" s="1642"/>
      <c r="AO36" s="1642"/>
      <c r="AP36" s="1642"/>
      <c r="AQ36" s="1643"/>
    </row>
    <row r="37" spans="1:69" ht="18.75" customHeight="1" x14ac:dyDescent="0.4">
      <c r="A37" s="1653" t="s">
        <v>387</v>
      </c>
      <c r="B37" s="1654"/>
      <c r="C37" s="1654"/>
      <c r="D37" s="1655"/>
      <c r="E37" s="931"/>
      <c r="F37" s="931"/>
      <c r="G37" s="931"/>
      <c r="H37" s="931"/>
      <c r="I37" s="931"/>
      <c r="J37" s="931"/>
      <c r="K37" s="931"/>
      <c r="L37" s="931"/>
      <c r="M37" s="931"/>
      <c r="N37" s="931"/>
      <c r="O37" s="1642"/>
      <c r="P37" s="1642"/>
      <c r="Q37" s="1642"/>
      <c r="R37" s="1642"/>
      <c r="S37" s="1642"/>
      <c r="T37" s="1642"/>
      <c r="U37" s="1642"/>
      <c r="V37" s="1642"/>
      <c r="W37" s="1642"/>
      <c r="X37" s="931"/>
      <c r="Y37" s="931"/>
      <c r="Z37" s="931"/>
      <c r="AA37" s="931"/>
      <c r="AB37" s="931"/>
      <c r="AC37" s="785"/>
      <c r="AD37" s="785" t="s">
        <v>66</v>
      </c>
      <c r="AE37" s="75"/>
      <c r="AF37" s="785"/>
      <c r="AG37" s="881" t="s">
        <v>54</v>
      </c>
      <c r="AH37" s="1642"/>
      <c r="AI37" s="1642"/>
      <c r="AJ37" s="1642"/>
      <c r="AK37" s="1642"/>
      <c r="AL37" s="1642"/>
      <c r="AM37" s="1642"/>
      <c r="AN37" s="1642"/>
      <c r="AO37" s="1642"/>
      <c r="AP37" s="1642"/>
      <c r="AQ37" s="1643"/>
    </row>
    <row r="38" spans="1:69" ht="18.75" customHeight="1" x14ac:dyDescent="0.4">
      <c r="A38" s="1656"/>
      <c r="B38" s="1657"/>
      <c r="C38" s="1657"/>
      <c r="D38" s="1658"/>
      <c r="E38" s="931"/>
      <c r="F38" s="931"/>
      <c r="G38" s="931"/>
      <c r="H38" s="931"/>
      <c r="I38" s="931"/>
      <c r="J38" s="931"/>
      <c r="K38" s="931"/>
      <c r="L38" s="931"/>
      <c r="M38" s="931"/>
      <c r="N38" s="931"/>
      <c r="O38" s="1642"/>
      <c r="P38" s="1642"/>
      <c r="Q38" s="1642"/>
      <c r="R38" s="1642"/>
      <c r="S38" s="1642"/>
      <c r="T38" s="1642"/>
      <c r="U38" s="1642"/>
      <c r="V38" s="1642"/>
      <c r="W38" s="1642"/>
      <c r="X38" s="931"/>
      <c r="Y38" s="931"/>
      <c r="Z38" s="931"/>
      <c r="AA38" s="931"/>
      <c r="AB38" s="931"/>
      <c r="AC38" s="746"/>
      <c r="AD38" s="746"/>
      <c r="AE38" s="79"/>
      <c r="AF38" s="746"/>
      <c r="AG38" s="882"/>
      <c r="AH38" s="1642"/>
      <c r="AI38" s="1642"/>
      <c r="AJ38" s="1642"/>
      <c r="AK38" s="1642"/>
      <c r="AL38" s="1642"/>
      <c r="AM38" s="1642"/>
      <c r="AN38" s="1642"/>
      <c r="AO38" s="1642"/>
      <c r="AP38" s="1642"/>
      <c r="AQ38" s="1643"/>
    </row>
    <row r="39" spans="1:69" ht="18.75" customHeight="1" x14ac:dyDescent="0.4">
      <c r="A39" s="1656"/>
      <c r="B39" s="1657"/>
      <c r="C39" s="1657"/>
      <c r="D39" s="1658"/>
      <c r="E39" s="931"/>
      <c r="F39" s="931"/>
      <c r="G39" s="931"/>
      <c r="H39" s="931"/>
      <c r="I39" s="931"/>
      <c r="J39" s="931"/>
      <c r="K39" s="931"/>
      <c r="L39" s="931"/>
      <c r="M39" s="931"/>
      <c r="N39" s="931"/>
      <c r="O39" s="1642"/>
      <c r="P39" s="1642"/>
      <c r="Q39" s="1642"/>
      <c r="R39" s="1642"/>
      <c r="S39" s="1642"/>
      <c r="T39" s="1642"/>
      <c r="U39" s="1642"/>
      <c r="V39" s="1642"/>
      <c r="W39" s="1642"/>
      <c r="X39" s="931"/>
      <c r="Y39" s="931"/>
      <c r="Z39" s="931"/>
      <c r="AA39" s="931"/>
      <c r="AB39" s="931"/>
      <c r="AC39" s="785"/>
      <c r="AD39" s="785" t="s">
        <v>66</v>
      </c>
      <c r="AE39" s="75"/>
      <c r="AF39" s="785"/>
      <c r="AG39" s="881" t="s">
        <v>54</v>
      </c>
      <c r="AH39" s="1642"/>
      <c r="AI39" s="1642"/>
      <c r="AJ39" s="1642"/>
      <c r="AK39" s="1642"/>
      <c r="AL39" s="1642"/>
      <c r="AM39" s="1642"/>
      <c r="AN39" s="1642"/>
      <c r="AO39" s="1642"/>
      <c r="AP39" s="1642"/>
      <c r="AQ39" s="1643"/>
    </row>
    <row r="40" spans="1:69" ht="18.75" customHeight="1" x14ac:dyDescent="0.4">
      <c r="A40" s="1656"/>
      <c r="B40" s="1657"/>
      <c r="C40" s="1657"/>
      <c r="D40" s="1658"/>
      <c r="E40" s="931"/>
      <c r="F40" s="931"/>
      <c r="G40" s="931"/>
      <c r="H40" s="931"/>
      <c r="I40" s="931"/>
      <c r="J40" s="931"/>
      <c r="K40" s="931"/>
      <c r="L40" s="931"/>
      <c r="M40" s="931"/>
      <c r="N40" s="931"/>
      <c r="O40" s="1642"/>
      <c r="P40" s="1642"/>
      <c r="Q40" s="1642"/>
      <c r="R40" s="1642"/>
      <c r="S40" s="1642"/>
      <c r="T40" s="1642"/>
      <c r="U40" s="1642"/>
      <c r="V40" s="1642"/>
      <c r="W40" s="1642"/>
      <c r="X40" s="931"/>
      <c r="Y40" s="931"/>
      <c r="Z40" s="931"/>
      <c r="AA40" s="931"/>
      <c r="AB40" s="931"/>
      <c r="AC40" s="746"/>
      <c r="AD40" s="746"/>
      <c r="AE40" s="79"/>
      <c r="AF40" s="746"/>
      <c r="AG40" s="882"/>
      <c r="AH40" s="1642"/>
      <c r="AI40" s="1642"/>
      <c r="AJ40" s="1642"/>
      <c r="AK40" s="1642"/>
      <c r="AL40" s="1642"/>
      <c r="AM40" s="1642"/>
      <c r="AN40" s="1642"/>
      <c r="AO40" s="1642"/>
      <c r="AP40" s="1642"/>
      <c r="AQ40" s="1643"/>
    </row>
    <row r="41" spans="1:69" ht="18.75" customHeight="1" x14ac:dyDescent="0.4">
      <c r="A41" s="1656"/>
      <c r="B41" s="1657"/>
      <c r="C41" s="1657"/>
      <c r="D41" s="1658"/>
      <c r="E41" s="931"/>
      <c r="F41" s="931"/>
      <c r="G41" s="931"/>
      <c r="H41" s="931"/>
      <c r="I41" s="931"/>
      <c r="J41" s="931"/>
      <c r="K41" s="931"/>
      <c r="L41" s="931"/>
      <c r="M41" s="931"/>
      <c r="N41" s="931"/>
      <c r="O41" s="1642"/>
      <c r="P41" s="1642"/>
      <c r="Q41" s="1642"/>
      <c r="R41" s="1642"/>
      <c r="S41" s="1642"/>
      <c r="T41" s="1642"/>
      <c r="U41" s="1642"/>
      <c r="V41" s="1642"/>
      <c r="W41" s="1642"/>
      <c r="X41" s="931"/>
      <c r="Y41" s="931"/>
      <c r="Z41" s="931"/>
      <c r="AA41" s="931"/>
      <c r="AB41" s="931"/>
      <c r="AC41" s="785"/>
      <c r="AD41" s="785" t="s">
        <v>66</v>
      </c>
      <c r="AE41" s="75"/>
      <c r="AF41" s="785"/>
      <c r="AG41" s="881" t="s">
        <v>54</v>
      </c>
      <c r="AH41" s="1642"/>
      <c r="AI41" s="1642"/>
      <c r="AJ41" s="1642"/>
      <c r="AK41" s="1642"/>
      <c r="AL41" s="1642"/>
      <c r="AM41" s="1642"/>
      <c r="AN41" s="1642"/>
      <c r="AO41" s="1642"/>
      <c r="AP41" s="1642"/>
      <c r="AQ41" s="1643"/>
    </row>
    <row r="42" spans="1:69" ht="18.75" customHeight="1" x14ac:dyDescent="0.4">
      <c r="A42" s="1656"/>
      <c r="B42" s="1657"/>
      <c r="C42" s="1657"/>
      <c r="D42" s="1658"/>
      <c r="E42" s="931"/>
      <c r="F42" s="931"/>
      <c r="G42" s="931"/>
      <c r="H42" s="931"/>
      <c r="I42" s="931"/>
      <c r="J42" s="931"/>
      <c r="K42" s="931"/>
      <c r="L42" s="931"/>
      <c r="M42" s="931"/>
      <c r="N42" s="931"/>
      <c r="O42" s="1642"/>
      <c r="P42" s="1642"/>
      <c r="Q42" s="1642"/>
      <c r="R42" s="1642"/>
      <c r="S42" s="1642"/>
      <c r="T42" s="1642"/>
      <c r="U42" s="1642"/>
      <c r="V42" s="1642"/>
      <c r="W42" s="1642"/>
      <c r="X42" s="931"/>
      <c r="Y42" s="931"/>
      <c r="Z42" s="931"/>
      <c r="AA42" s="931"/>
      <c r="AB42" s="931"/>
      <c r="AC42" s="746"/>
      <c r="AD42" s="746"/>
      <c r="AE42" s="79"/>
      <c r="AF42" s="746"/>
      <c r="AG42" s="882"/>
      <c r="AH42" s="1642"/>
      <c r="AI42" s="1642"/>
      <c r="AJ42" s="1642"/>
      <c r="AK42" s="1642"/>
      <c r="AL42" s="1642"/>
      <c r="AM42" s="1642"/>
      <c r="AN42" s="1642"/>
      <c r="AO42" s="1642"/>
      <c r="AP42" s="1642"/>
      <c r="AQ42" s="1643"/>
    </row>
    <row r="43" spans="1:69" ht="18.75" customHeight="1" x14ac:dyDescent="0.4">
      <c r="A43" s="1656"/>
      <c r="B43" s="1657"/>
      <c r="C43" s="1657"/>
      <c r="D43" s="1658"/>
      <c r="E43" s="931"/>
      <c r="F43" s="931"/>
      <c r="G43" s="931"/>
      <c r="H43" s="931"/>
      <c r="I43" s="931"/>
      <c r="J43" s="931"/>
      <c r="K43" s="931"/>
      <c r="L43" s="931"/>
      <c r="M43" s="931"/>
      <c r="N43" s="931"/>
      <c r="O43" s="1642"/>
      <c r="P43" s="1642"/>
      <c r="Q43" s="1642"/>
      <c r="R43" s="1642"/>
      <c r="S43" s="1642"/>
      <c r="T43" s="1642"/>
      <c r="U43" s="1642"/>
      <c r="V43" s="1642"/>
      <c r="W43" s="1642"/>
      <c r="X43" s="931"/>
      <c r="Y43" s="931"/>
      <c r="Z43" s="931"/>
      <c r="AA43" s="931"/>
      <c r="AB43" s="931"/>
      <c r="AC43" s="785"/>
      <c r="AD43" s="785" t="s">
        <v>66</v>
      </c>
      <c r="AE43" s="75"/>
      <c r="AF43" s="785"/>
      <c r="AG43" s="881" t="s">
        <v>54</v>
      </c>
      <c r="AH43" s="1642"/>
      <c r="AI43" s="1642"/>
      <c r="AJ43" s="1642"/>
      <c r="AK43" s="1642"/>
      <c r="AL43" s="1642"/>
      <c r="AM43" s="1642"/>
      <c r="AN43" s="1642"/>
      <c r="AO43" s="1642"/>
      <c r="AP43" s="1642"/>
      <c r="AQ43" s="1643"/>
    </row>
    <row r="44" spans="1:69" ht="18.75" customHeight="1" thickBot="1" x14ac:dyDescent="0.45">
      <c r="A44" s="1662"/>
      <c r="B44" s="1663"/>
      <c r="C44" s="1663"/>
      <c r="D44" s="1664"/>
      <c r="E44" s="1650"/>
      <c r="F44" s="1650"/>
      <c r="G44" s="1650"/>
      <c r="H44" s="1650"/>
      <c r="I44" s="1650"/>
      <c r="J44" s="1650"/>
      <c r="K44" s="1650"/>
      <c r="L44" s="1650"/>
      <c r="M44" s="1650"/>
      <c r="N44" s="1650"/>
      <c r="O44" s="1645"/>
      <c r="P44" s="1645"/>
      <c r="Q44" s="1645"/>
      <c r="R44" s="1645"/>
      <c r="S44" s="1645"/>
      <c r="T44" s="1645"/>
      <c r="U44" s="1645"/>
      <c r="V44" s="1645"/>
      <c r="W44" s="1645"/>
      <c r="X44" s="1650"/>
      <c r="Y44" s="1650"/>
      <c r="Z44" s="1650"/>
      <c r="AA44" s="1650"/>
      <c r="AB44" s="1650"/>
      <c r="AC44" s="778"/>
      <c r="AD44" s="778"/>
      <c r="AE44" s="84"/>
      <c r="AF44" s="778"/>
      <c r="AG44" s="1644"/>
      <c r="AH44" s="1645"/>
      <c r="AI44" s="1645"/>
      <c r="AJ44" s="1645"/>
      <c r="AK44" s="1645"/>
      <c r="AL44" s="1645"/>
      <c r="AM44" s="1645"/>
      <c r="AN44" s="1645"/>
      <c r="AO44" s="1645"/>
      <c r="AP44" s="1645"/>
      <c r="AQ44" s="1646"/>
    </row>
    <row r="45" spans="1:69" ht="18.75" customHeight="1" x14ac:dyDescent="0.4">
      <c r="A45" s="92" t="s">
        <v>97</v>
      </c>
      <c r="B45" s="699" t="s">
        <v>1156</v>
      </c>
      <c r="BM45" s="685"/>
      <c r="BN45" s="685"/>
      <c r="BO45" s="685"/>
      <c r="BP45" s="685"/>
      <c r="BQ45" s="685"/>
    </row>
    <row r="46" spans="1:69" ht="18.75" customHeight="1" x14ac:dyDescent="0.4">
      <c r="A46" s="54"/>
      <c r="B46" s="33" t="s">
        <v>391</v>
      </c>
    </row>
    <row r="47" spans="1:69" ht="18.75" customHeight="1" x14ac:dyDescent="0.4">
      <c r="B47" s="54" t="s">
        <v>390</v>
      </c>
    </row>
    <row r="48" spans="1:6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G13:AG14"/>
    <mergeCell ref="AH13:AQ14"/>
    <mergeCell ref="E15:I16"/>
    <mergeCell ref="J15:N16"/>
    <mergeCell ref="O15:W16"/>
    <mergeCell ref="X15:AB16"/>
    <mergeCell ref="AC15:AC16"/>
    <mergeCell ref="AD15:AD16"/>
    <mergeCell ref="AF15:AF16"/>
    <mergeCell ref="AG15:AG16"/>
    <mergeCell ref="AH15:AQ16"/>
    <mergeCell ref="AF13:AF14"/>
    <mergeCell ref="A21:D28"/>
    <mergeCell ref="A29:D36"/>
    <mergeCell ref="A37:D44"/>
    <mergeCell ref="E13:I14"/>
    <mergeCell ref="J13:N14"/>
    <mergeCell ref="O13:W14"/>
    <mergeCell ref="X13:AB14"/>
    <mergeCell ref="AC13:AC14"/>
    <mergeCell ref="AD13:AD14"/>
    <mergeCell ref="A13:D20"/>
    <mergeCell ref="E21:I22"/>
    <mergeCell ref="J21:N22"/>
    <mergeCell ref="O21:W22"/>
    <mergeCell ref="X21:AB22"/>
    <mergeCell ref="AC21:AC22"/>
    <mergeCell ref="AD21:AD22"/>
    <mergeCell ref="E25:I26"/>
    <mergeCell ref="J25:N26"/>
    <mergeCell ref="O25:W26"/>
    <mergeCell ref="X25:AB26"/>
    <mergeCell ref="AC25:AC26"/>
    <mergeCell ref="E33:I34"/>
    <mergeCell ref="J33:N34"/>
    <mergeCell ref="O33:W34"/>
    <mergeCell ref="A3:D4"/>
    <mergeCell ref="E3:I4"/>
    <mergeCell ref="J3:N4"/>
    <mergeCell ref="O3:W4"/>
    <mergeCell ref="X3:AB4"/>
    <mergeCell ref="AC3:AG4"/>
    <mergeCell ref="AH3:AQ4"/>
    <mergeCell ref="E5:I6"/>
    <mergeCell ref="J5:N6"/>
    <mergeCell ref="O5:W6"/>
    <mergeCell ref="X5:AB6"/>
    <mergeCell ref="AC5:AC6"/>
    <mergeCell ref="AD5:AD6"/>
    <mergeCell ref="AF5:AF6"/>
    <mergeCell ref="AG5:AG6"/>
    <mergeCell ref="AH5:AQ6"/>
    <mergeCell ref="A5:D12"/>
    <mergeCell ref="E7:I8"/>
    <mergeCell ref="J7:N8"/>
    <mergeCell ref="O7:W8"/>
    <mergeCell ref="X7:AB8"/>
    <mergeCell ref="AC7:AC8"/>
    <mergeCell ref="AD7:AD8"/>
    <mergeCell ref="AF7:AF8"/>
    <mergeCell ref="AG7:AG8"/>
    <mergeCell ref="AH7:AQ8"/>
    <mergeCell ref="E9:I10"/>
    <mergeCell ref="J9:N10"/>
    <mergeCell ref="O9:W10"/>
    <mergeCell ref="X9:AB10"/>
    <mergeCell ref="AC9:AC10"/>
    <mergeCell ref="AD9:AD10"/>
    <mergeCell ref="AF9:AF10"/>
    <mergeCell ref="AG9:AG10"/>
    <mergeCell ref="AH9:AQ10"/>
    <mergeCell ref="E11:I12"/>
    <mergeCell ref="J11:N12"/>
    <mergeCell ref="O11:W12"/>
    <mergeCell ref="X11:AB12"/>
    <mergeCell ref="AC11:AC12"/>
    <mergeCell ref="AD11:AD12"/>
    <mergeCell ref="AF11:AF12"/>
    <mergeCell ref="AG11:AG12"/>
    <mergeCell ref="AH11:AQ12"/>
    <mergeCell ref="AG21:AG22"/>
    <mergeCell ref="AH21:AQ22"/>
    <mergeCell ref="E23:I24"/>
    <mergeCell ref="J23:N24"/>
    <mergeCell ref="O23:W24"/>
    <mergeCell ref="X23:AB24"/>
    <mergeCell ref="AC23:AC24"/>
    <mergeCell ref="AD23:AD24"/>
    <mergeCell ref="AF23:AF24"/>
    <mergeCell ref="AG23:AG24"/>
    <mergeCell ref="AH23:AQ24"/>
    <mergeCell ref="AG25:AG26"/>
    <mergeCell ref="AH25:AQ26"/>
    <mergeCell ref="E35:I36"/>
    <mergeCell ref="J35:N36"/>
    <mergeCell ref="O35:W36"/>
    <mergeCell ref="X35:AB36"/>
    <mergeCell ref="AD25:AD26"/>
    <mergeCell ref="AF25:AF26"/>
    <mergeCell ref="E27:I28"/>
    <mergeCell ref="J27:N28"/>
    <mergeCell ref="O27:W28"/>
    <mergeCell ref="X27:AB28"/>
    <mergeCell ref="AC27:AC28"/>
    <mergeCell ref="AD27:AD28"/>
    <mergeCell ref="AF27:AF28"/>
    <mergeCell ref="AG27:AG28"/>
    <mergeCell ref="AH27:AQ28"/>
    <mergeCell ref="E29:I30"/>
    <mergeCell ref="J29:N30"/>
    <mergeCell ref="O29:W30"/>
    <mergeCell ref="X29:AB30"/>
    <mergeCell ref="AC29:AC30"/>
    <mergeCell ref="AD29:AD30"/>
    <mergeCell ref="AF29:AF30"/>
    <mergeCell ref="AG29:AG30"/>
    <mergeCell ref="AH29:AQ30"/>
    <mergeCell ref="E31:I32"/>
    <mergeCell ref="J31:N32"/>
    <mergeCell ref="O31:W32"/>
    <mergeCell ref="X31:AB32"/>
    <mergeCell ref="AC31:AC32"/>
    <mergeCell ref="AD31:AD32"/>
    <mergeCell ref="AF31:AF32"/>
    <mergeCell ref="AG31:AG32"/>
    <mergeCell ref="AH31:AQ32"/>
    <mergeCell ref="AG37:AG38"/>
    <mergeCell ref="AH37:AQ38"/>
    <mergeCell ref="X33:AB34"/>
    <mergeCell ref="AC33:AC34"/>
    <mergeCell ref="AD33:AD34"/>
    <mergeCell ref="AF33:AF34"/>
    <mergeCell ref="AG33:AG34"/>
    <mergeCell ref="AH33:AQ34"/>
    <mergeCell ref="AC35:AC36"/>
    <mergeCell ref="AD35:AD36"/>
    <mergeCell ref="AF35:AF36"/>
    <mergeCell ref="AG35:AG36"/>
    <mergeCell ref="AH35:AQ36"/>
    <mergeCell ref="AG41:AG42"/>
    <mergeCell ref="AH41:AQ42"/>
    <mergeCell ref="E39:I40"/>
    <mergeCell ref="J39:N40"/>
    <mergeCell ref="O39:W40"/>
    <mergeCell ref="X39:AB40"/>
    <mergeCell ref="AC39:AC40"/>
    <mergeCell ref="AD39:AD40"/>
    <mergeCell ref="AF39:AF40"/>
    <mergeCell ref="AG39:AG40"/>
    <mergeCell ref="AH39:AQ40"/>
    <mergeCell ref="AD17:AD18"/>
    <mergeCell ref="E41:I42"/>
    <mergeCell ref="J41:N42"/>
    <mergeCell ref="O41:W42"/>
    <mergeCell ref="X41:AB42"/>
    <mergeCell ref="AC41:AC42"/>
    <mergeCell ref="AD41:AD42"/>
    <mergeCell ref="AF41:AF42"/>
    <mergeCell ref="AD19:AD20"/>
    <mergeCell ref="AF19:AF20"/>
    <mergeCell ref="E37:I38"/>
    <mergeCell ref="J37:N38"/>
    <mergeCell ref="O37:W38"/>
    <mergeCell ref="X37:AB38"/>
    <mergeCell ref="AC37:AC38"/>
    <mergeCell ref="AD37:AD38"/>
    <mergeCell ref="AF37:AF38"/>
    <mergeCell ref="AF21:AF22"/>
    <mergeCell ref="AG19:AG20"/>
    <mergeCell ref="AH19:AQ20"/>
    <mergeCell ref="AG43:AG44"/>
    <mergeCell ref="AH43:AQ44"/>
    <mergeCell ref="AF17:AF18"/>
    <mergeCell ref="AG17:AG18"/>
    <mergeCell ref="AH17:AQ18"/>
    <mergeCell ref="E19:I20"/>
    <mergeCell ref="J19:N20"/>
    <mergeCell ref="O19:W20"/>
    <mergeCell ref="X19:AB20"/>
    <mergeCell ref="AC19:AC20"/>
    <mergeCell ref="E43:I44"/>
    <mergeCell ref="J43:N44"/>
    <mergeCell ref="O43:W44"/>
    <mergeCell ref="X43:AB44"/>
    <mergeCell ref="AC43:AC44"/>
    <mergeCell ref="AD43:AD44"/>
    <mergeCell ref="AF43:AF44"/>
    <mergeCell ref="E17:I18"/>
    <mergeCell ref="J17:N18"/>
    <mergeCell ref="O17:W18"/>
    <mergeCell ref="X17:AB18"/>
    <mergeCell ref="AC17:AC18"/>
  </mergeCells>
  <phoneticPr fontId="3"/>
  <conditionalFormatting sqref="AF23:AF26 AF29:AF40 AC5:AC20 AC23:AC44 AF43:AF44 AF13:AF20">
    <cfRule type="expression" dxfId="33" priority="7" stopIfTrue="1">
      <formula>$H$36=TRUE</formula>
    </cfRule>
  </conditionalFormatting>
  <conditionalFormatting sqref="AF5:AF20">
    <cfRule type="expression" dxfId="32" priority="6" stopIfTrue="1">
      <formula>$H$36=TRUE</formula>
    </cfRule>
  </conditionalFormatting>
  <conditionalFormatting sqref="AC21:AC22">
    <cfRule type="expression" dxfId="31" priority="5" stopIfTrue="1">
      <formula>$H$36=TRUE</formula>
    </cfRule>
  </conditionalFormatting>
  <conditionalFormatting sqref="AF21:AF22">
    <cfRule type="expression" dxfId="30" priority="4" stopIfTrue="1">
      <formula>$H$36=TRUE</formula>
    </cfRule>
  </conditionalFormatting>
  <conditionalFormatting sqref="AF27:AF28">
    <cfRule type="expression" dxfId="29" priority="3" stopIfTrue="1">
      <formula>$H$36=TRUE</formula>
    </cfRule>
  </conditionalFormatting>
  <conditionalFormatting sqref="AF41:AF42">
    <cfRule type="expression" dxfId="28" priority="2" stopIfTrue="1">
      <formula>$H$36=TRUE</formula>
    </cfRule>
  </conditionalFormatting>
  <conditionalFormatting sqref="AC13:AC16">
    <cfRule type="expression" dxfId="27" priority="1" stopIfTrue="1">
      <formula>$H$36=TRUE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&amp;C12/33&amp;R&amp;F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28</xdr:col>
                    <xdr:colOff>66675</xdr:colOff>
                    <xdr:row>30</xdr:row>
                    <xdr:rowOff>0</xdr:rowOff>
                  </from>
                  <to>
                    <xdr:col>29</xdr:col>
                    <xdr:colOff>95250</xdr:colOff>
                    <xdr:row>32</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31</xdr:col>
                    <xdr:colOff>66675</xdr:colOff>
                    <xdr:row>30</xdr:row>
                    <xdr:rowOff>0</xdr:rowOff>
                  </from>
                  <to>
                    <xdr:col>32</xdr:col>
                    <xdr:colOff>95250</xdr:colOff>
                    <xdr:row>32</xdr:row>
                    <xdr:rowOff>9525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28</xdr:col>
                    <xdr:colOff>66675</xdr:colOff>
                    <xdr:row>32</xdr:row>
                    <xdr:rowOff>0</xdr:rowOff>
                  </from>
                  <to>
                    <xdr:col>29</xdr:col>
                    <xdr:colOff>95250</xdr:colOff>
                    <xdr:row>34</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66675</xdr:colOff>
                    <xdr:row>32</xdr:row>
                    <xdr:rowOff>0</xdr:rowOff>
                  </from>
                  <to>
                    <xdr:col>32</xdr:col>
                    <xdr:colOff>95250</xdr:colOff>
                    <xdr:row>34</xdr:row>
                    <xdr:rowOff>9525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28</xdr:col>
                    <xdr:colOff>66675</xdr:colOff>
                    <xdr:row>34</xdr:row>
                    <xdr:rowOff>0</xdr:rowOff>
                  </from>
                  <to>
                    <xdr:col>29</xdr:col>
                    <xdr:colOff>95250</xdr:colOff>
                    <xdr:row>36</xdr:row>
                    <xdr:rowOff>9525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66675</xdr:colOff>
                    <xdr:row>34</xdr:row>
                    <xdr:rowOff>0</xdr:rowOff>
                  </from>
                  <to>
                    <xdr:col>32</xdr:col>
                    <xdr:colOff>95250</xdr:colOff>
                    <xdr:row>36</xdr:row>
                    <xdr:rowOff>9525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28</xdr:col>
                    <xdr:colOff>66675</xdr:colOff>
                    <xdr:row>18</xdr:row>
                    <xdr:rowOff>0</xdr:rowOff>
                  </from>
                  <to>
                    <xdr:col>29</xdr:col>
                    <xdr:colOff>95250</xdr:colOff>
                    <xdr:row>20</xdr:row>
                    <xdr:rowOff>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31</xdr:col>
                    <xdr:colOff>66675</xdr:colOff>
                    <xdr:row>18</xdr:row>
                    <xdr:rowOff>0</xdr:rowOff>
                  </from>
                  <to>
                    <xdr:col>32</xdr:col>
                    <xdr:colOff>95250</xdr:colOff>
                    <xdr:row>20</xdr:row>
                    <xdr:rowOff>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28</xdr:col>
                    <xdr:colOff>66675</xdr:colOff>
                    <xdr:row>26</xdr:row>
                    <xdr:rowOff>0</xdr:rowOff>
                  </from>
                  <to>
                    <xdr:col>29</xdr:col>
                    <xdr:colOff>114300</xdr:colOff>
                    <xdr:row>28</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31</xdr:col>
                    <xdr:colOff>66675</xdr:colOff>
                    <xdr:row>26</xdr:row>
                    <xdr:rowOff>0</xdr:rowOff>
                  </from>
                  <to>
                    <xdr:col>32</xdr:col>
                    <xdr:colOff>114300</xdr:colOff>
                    <xdr:row>28</xdr:row>
                    <xdr:rowOff>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28</xdr:col>
                    <xdr:colOff>66675</xdr:colOff>
                    <xdr:row>40</xdr:row>
                    <xdr:rowOff>0</xdr:rowOff>
                  </from>
                  <to>
                    <xdr:col>29</xdr:col>
                    <xdr:colOff>114300</xdr:colOff>
                    <xdr:row>42</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31</xdr:col>
                    <xdr:colOff>66675</xdr:colOff>
                    <xdr:row>40</xdr:row>
                    <xdr:rowOff>0</xdr:rowOff>
                  </from>
                  <to>
                    <xdr:col>32</xdr:col>
                    <xdr:colOff>114300</xdr:colOff>
                    <xdr:row>42</xdr:row>
                    <xdr:rowOff>0</xdr:rowOff>
                  </to>
                </anchor>
              </controlPr>
            </control>
          </mc:Choice>
        </mc:AlternateContent>
        <mc:AlternateContent xmlns:mc="http://schemas.openxmlformats.org/markup-compatibility/2006">
          <mc:Choice Requires="x14">
            <control shapeId="18470" r:id="rId40" name="Check Box 38">
              <controlPr defaultSize="0" autoFill="0" autoLine="0" autoPict="0">
                <anchor moveWithCells="1">
                  <from>
                    <xdr:col>28</xdr:col>
                    <xdr:colOff>66675</xdr:colOff>
                    <xdr:row>12</xdr:row>
                    <xdr:rowOff>0</xdr:rowOff>
                  </from>
                  <to>
                    <xdr:col>29</xdr:col>
                    <xdr:colOff>95250</xdr:colOff>
                    <xdr:row>14</xdr:row>
                    <xdr:rowOff>0</xdr:rowOff>
                  </to>
                </anchor>
              </controlPr>
            </control>
          </mc:Choice>
        </mc:AlternateContent>
        <mc:AlternateContent xmlns:mc="http://schemas.openxmlformats.org/markup-compatibility/2006">
          <mc:Choice Requires="x14">
            <control shapeId="18471" r:id="rId41" name="Check Box 39">
              <controlPr defaultSize="0" autoFill="0" autoLine="0" autoPict="0">
                <anchor moveWithCells="1">
                  <from>
                    <xdr:col>31</xdr:col>
                    <xdr:colOff>66675</xdr:colOff>
                    <xdr:row>12</xdr:row>
                    <xdr:rowOff>0</xdr:rowOff>
                  </from>
                  <to>
                    <xdr:col>32</xdr:col>
                    <xdr:colOff>95250</xdr:colOff>
                    <xdr:row>14</xdr:row>
                    <xdr:rowOff>0</xdr:rowOff>
                  </to>
                </anchor>
              </controlPr>
            </control>
          </mc:Choice>
        </mc:AlternateContent>
        <mc:AlternateContent xmlns:mc="http://schemas.openxmlformats.org/markup-compatibility/2006">
          <mc:Choice Requires="x14">
            <control shapeId="18472" r:id="rId42" name="Check Box 40">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8473" r:id="rId43" name="Check Box 41">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3C46B-3F8C-4C2A-A939-2995BDC8F19C}">
  <sheetPr>
    <tabColor theme="7" tint="0.79998168889431442"/>
    <pageSetUpPr fitToPage="1"/>
  </sheetPr>
  <dimension ref="A1:AT55"/>
  <sheetViews>
    <sheetView view="pageBreakPreview" zoomScaleNormal="70" zoomScaleSheetLayoutView="100" workbookViewId="0"/>
  </sheetViews>
  <sheetFormatPr defaultRowHeight="16.5" x14ac:dyDescent="0.4"/>
  <cols>
    <col min="1" max="43" width="4.5" style="32" customWidth="1"/>
    <col min="44" max="46" width="9" style="32"/>
    <col min="47"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93" t="s">
        <v>1035</v>
      </c>
    </row>
    <row r="2" spans="1:35" ht="18.75" customHeight="1" thickBot="1" x14ac:dyDescent="0.45">
      <c r="A2" s="33" t="str">
        <f>"（２）新規採用職員の研修実施状況（令和"&amp;表紙・鑑!$S$3-1&amp;"年度以降）"</f>
        <v>（２）新規採用職員の研修実施状況（令和4年度以降）</v>
      </c>
      <c r="B2" s="157"/>
      <c r="C2" s="157"/>
      <c r="D2" s="157"/>
      <c r="E2" s="157"/>
      <c r="F2" s="157"/>
    </row>
    <row r="3" spans="1:35" ht="18.75" customHeight="1" x14ac:dyDescent="0.4">
      <c r="A3" s="834" t="s">
        <v>378</v>
      </c>
      <c r="B3" s="835"/>
      <c r="C3" s="835"/>
      <c r="D3" s="835"/>
      <c r="E3" s="835" t="s">
        <v>379</v>
      </c>
      <c r="F3" s="835"/>
      <c r="G3" s="835"/>
      <c r="H3" s="835"/>
      <c r="I3" s="835"/>
      <c r="J3" s="835" t="s">
        <v>392</v>
      </c>
      <c r="K3" s="835"/>
      <c r="L3" s="835"/>
      <c r="M3" s="835"/>
      <c r="N3" s="835"/>
      <c r="O3" s="835"/>
      <c r="P3" s="835"/>
      <c r="Q3" s="835"/>
      <c r="R3" s="835"/>
      <c r="S3" s="1569" t="s">
        <v>1126</v>
      </c>
      <c r="T3" s="1569"/>
      <c r="U3" s="1569"/>
      <c r="V3" s="1569"/>
      <c r="W3" s="1569"/>
      <c r="X3" s="1569"/>
      <c r="Y3" s="1569"/>
      <c r="Z3" s="1569"/>
      <c r="AA3" s="1569"/>
      <c r="AB3" s="1569"/>
      <c r="AC3" s="1569"/>
      <c r="AD3" s="1569"/>
      <c r="AE3" s="1569" t="s">
        <v>382</v>
      </c>
      <c r="AF3" s="1569"/>
      <c r="AG3" s="1569"/>
      <c r="AH3" s="1569"/>
      <c r="AI3" s="1668"/>
    </row>
    <row r="4" spans="1:35" ht="18.75" customHeight="1" x14ac:dyDescent="0.4">
      <c r="A4" s="817"/>
      <c r="B4" s="818"/>
      <c r="C4" s="818"/>
      <c r="D4" s="818"/>
      <c r="E4" s="818"/>
      <c r="F4" s="818"/>
      <c r="G4" s="818"/>
      <c r="H4" s="818"/>
      <c r="I4" s="818"/>
      <c r="J4" s="818"/>
      <c r="K4" s="818"/>
      <c r="L4" s="818"/>
      <c r="M4" s="818"/>
      <c r="N4" s="818"/>
      <c r="O4" s="818"/>
      <c r="P4" s="818"/>
      <c r="Q4" s="818"/>
      <c r="R4" s="818"/>
      <c r="S4" s="822"/>
      <c r="T4" s="822"/>
      <c r="U4" s="822"/>
      <c r="V4" s="822"/>
      <c r="W4" s="822"/>
      <c r="X4" s="822"/>
      <c r="Y4" s="822"/>
      <c r="Z4" s="822"/>
      <c r="AA4" s="822"/>
      <c r="AB4" s="822"/>
      <c r="AC4" s="822"/>
      <c r="AD4" s="822"/>
      <c r="AE4" s="822"/>
      <c r="AF4" s="822"/>
      <c r="AG4" s="822"/>
      <c r="AH4" s="822"/>
      <c r="AI4" s="1669"/>
    </row>
    <row r="5" spans="1:35" ht="18.75" customHeight="1" x14ac:dyDescent="0.4">
      <c r="A5" s="1653" t="s">
        <v>384</v>
      </c>
      <c r="B5" s="1654"/>
      <c r="C5" s="1654"/>
      <c r="D5" s="1655"/>
      <c r="E5" s="931"/>
      <c r="F5" s="931"/>
      <c r="G5" s="931"/>
      <c r="H5" s="931"/>
      <c r="I5" s="931"/>
      <c r="J5" s="1642"/>
      <c r="K5" s="1642"/>
      <c r="L5" s="1642"/>
      <c r="M5" s="1642"/>
      <c r="N5" s="1642"/>
      <c r="O5" s="1642"/>
      <c r="P5" s="1642"/>
      <c r="Q5" s="1642"/>
      <c r="R5" s="1642"/>
      <c r="S5" s="1642"/>
      <c r="T5" s="1642"/>
      <c r="U5" s="1642"/>
      <c r="V5" s="1642"/>
      <c r="W5" s="1642"/>
      <c r="X5" s="1642"/>
      <c r="Y5" s="1642"/>
      <c r="Z5" s="1642"/>
      <c r="AA5" s="1642"/>
      <c r="AB5" s="1642"/>
      <c r="AC5" s="1642"/>
      <c r="AD5" s="1642"/>
      <c r="AE5" s="1647"/>
      <c r="AF5" s="1647" t="s">
        <v>66</v>
      </c>
      <c r="AG5" s="629"/>
      <c r="AH5" s="1647"/>
      <c r="AI5" s="1665" t="s">
        <v>54</v>
      </c>
    </row>
    <row r="6" spans="1:35" ht="18.75" customHeight="1" x14ac:dyDescent="0.4">
      <c r="A6" s="1656"/>
      <c r="B6" s="1657"/>
      <c r="C6" s="1657"/>
      <c r="D6" s="1658"/>
      <c r="E6" s="931"/>
      <c r="F6" s="931"/>
      <c r="G6" s="931"/>
      <c r="H6" s="931"/>
      <c r="I6" s="931"/>
      <c r="J6" s="1642"/>
      <c r="K6" s="1642"/>
      <c r="L6" s="1642"/>
      <c r="M6" s="1642"/>
      <c r="N6" s="1642"/>
      <c r="O6" s="1642"/>
      <c r="P6" s="1642"/>
      <c r="Q6" s="1642"/>
      <c r="R6" s="1642"/>
      <c r="S6" s="1642"/>
      <c r="T6" s="1642"/>
      <c r="U6" s="1642"/>
      <c r="V6" s="1642"/>
      <c r="W6" s="1642"/>
      <c r="X6" s="1642"/>
      <c r="Y6" s="1642"/>
      <c r="Z6" s="1642"/>
      <c r="AA6" s="1642"/>
      <c r="AB6" s="1642"/>
      <c r="AC6" s="1642"/>
      <c r="AD6" s="1642"/>
      <c r="AE6" s="746"/>
      <c r="AF6" s="746"/>
      <c r="AG6" s="79"/>
      <c r="AH6" s="746"/>
      <c r="AI6" s="957"/>
    </row>
    <row r="7" spans="1:35" ht="18.75" customHeight="1" x14ac:dyDescent="0.4">
      <c r="A7" s="1656"/>
      <c r="B7" s="1657"/>
      <c r="C7" s="1657"/>
      <c r="D7" s="1658"/>
      <c r="E7" s="931"/>
      <c r="F7" s="931"/>
      <c r="G7" s="931"/>
      <c r="H7" s="931"/>
      <c r="I7" s="931"/>
      <c r="J7" s="1642"/>
      <c r="K7" s="1642"/>
      <c r="L7" s="1642"/>
      <c r="M7" s="1642"/>
      <c r="N7" s="1642"/>
      <c r="O7" s="1642"/>
      <c r="P7" s="1642"/>
      <c r="Q7" s="1642"/>
      <c r="R7" s="1642"/>
      <c r="S7" s="1642"/>
      <c r="T7" s="1642"/>
      <c r="U7" s="1642"/>
      <c r="V7" s="1642"/>
      <c r="W7" s="1642"/>
      <c r="X7" s="1642"/>
      <c r="Y7" s="1642"/>
      <c r="Z7" s="1642"/>
      <c r="AA7" s="1642"/>
      <c r="AB7" s="1642"/>
      <c r="AC7" s="1642"/>
      <c r="AD7" s="1642"/>
      <c r="AE7" s="785"/>
      <c r="AF7" s="785" t="s">
        <v>66</v>
      </c>
      <c r="AG7" s="75"/>
      <c r="AH7" s="785"/>
      <c r="AI7" s="956" t="s">
        <v>54</v>
      </c>
    </row>
    <row r="8" spans="1:35" ht="18.75" customHeight="1" x14ac:dyDescent="0.4">
      <c r="A8" s="1656"/>
      <c r="B8" s="1657"/>
      <c r="C8" s="1657"/>
      <c r="D8" s="1658"/>
      <c r="E8" s="931"/>
      <c r="F8" s="931"/>
      <c r="G8" s="931"/>
      <c r="H8" s="931"/>
      <c r="I8" s="931"/>
      <c r="J8" s="1642"/>
      <c r="K8" s="1642"/>
      <c r="L8" s="1642"/>
      <c r="M8" s="1642"/>
      <c r="N8" s="1642"/>
      <c r="O8" s="1642"/>
      <c r="P8" s="1642"/>
      <c r="Q8" s="1642"/>
      <c r="R8" s="1642"/>
      <c r="S8" s="1642"/>
      <c r="T8" s="1642"/>
      <c r="U8" s="1642"/>
      <c r="V8" s="1642"/>
      <c r="W8" s="1642"/>
      <c r="X8" s="1642"/>
      <c r="Y8" s="1642"/>
      <c r="Z8" s="1642"/>
      <c r="AA8" s="1642"/>
      <c r="AB8" s="1642"/>
      <c r="AC8" s="1642"/>
      <c r="AD8" s="1642"/>
      <c r="AE8" s="746"/>
      <c r="AF8" s="746"/>
      <c r="AG8" s="79"/>
      <c r="AH8" s="746"/>
      <c r="AI8" s="957"/>
    </row>
    <row r="9" spans="1:35" ht="18.75" customHeight="1" x14ac:dyDescent="0.4">
      <c r="A9" s="1656"/>
      <c r="B9" s="1657"/>
      <c r="C9" s="1657"/>
      <c r="D9" s="1658"/>
      <c r="E9" s="931"/>
      <c r="F9" s="931"/>
      <c r="G9" s="931"/>
      <c r="H9" s="931"/>
      <c r="I9" s="931"/>
      <c r="J9" s="1642"/>
      <c r="K9" s="1642"/>
      <c r="L9" s="1642"/>
      <c r="M9" s="1642"/>
      <c r="N9" s="1642"/>
      <c r="O9" s="1642"/>
      <c r="P9" s="1642"/>
      <c r="Q9" s="1642"/>
      <c r="R9" s="1642"/>
      <c r="S9" s="1642"/>
      <c r="T9" s="1642"/>
      <c r="U9" s="1642"/>
      <c r="V9" s="1642"/>
      <c r="W9" s="1642"/>
      <c r="X9" s="1642"/>
      <c r="Y9" s="1642"/>
      <c r="Z9" s="1642"/>
      <c r="AA9" s="1642"/>
      <c r="AB9" s="1642"/>
      <c r="AC9" s="1642"/>
      <c r="AD9" s="1642"/>
      <c r="AE9" s="785"/>
      <c r="AF9" s="785" t="s">
        <v>66</v>
      </c>
      <c r="AG9" s="75"/>
      <c r="AH9" s="785"/>
      <c r="AI9" s="956" t="s">
        <v>54</v>
      </c>
    </row>
    <row r="10" spans="1:35" ht="18.75" customHeight="1" x14ac:dyDescent="0.4">
      <c r="A10" s="1656"/>
      <c r="B10" s="1657"/>
      <c r="C10" s="1657"/>
      <c r="D10" s="1658"/>
      <c r="E10" s="931"/>
      <c r="F10" s="931"/>
      <c r="G10" s="931"/>
      <c r="H10" s="931"/>
      <c r="I10" s="93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746"/>
      <c r="AF10" s="746"/>
      <c r="AG10" s="79"/>
      <c r="AH10" s="746"/>
      <c r="AI10" s="957"/>
    </row>
    <row r="11" spans="1:35" ht="18.75" customHeight="1" x14ac:dyDescent="0.4">
      <c r="A11" s="1656"/>
      <c r="B11" s="1657"/>
      <c r="C11" s="1657"/>
      <c r="D11" s="1658"/>
      <c r="E11" s="931"/>
      <c r="F11" s="931"/>
      <c r="G11" s="931"/>
      <c r="H11" s="931"/>
      <c r="I11" s="931"/>
      <c r="J11" s="1642"/>
      <c r="K11" s="1642"/>
      <c r="L11" s="1642"/>
      <c r="M11" s="1642"/>
      <c r="N11" s="1642"/>
      <c r="O11" s="1642"/>
      <c r="P11" s="1642"/>
      <c r="Q11" s="1642"/>
      <c r="R11" s="1642"/>
      <c r="S11" s="1642"/>
      <c r="T11" s="1642"/>
      <c r="U11" s="1642"/>
      <c r="V11" s="1642"/>
      <c r="W11" s="1642"/>
      <c r="X11" s="1642"/>
      <c r="Y11" s="1642"/>
      <c r="Z11" s="1642"/>
      <c r="AA11" s="1642"/>
      <c r="AB11" s="1642"/>
      <c r="AC11" s="1642"/>
      <c r="AD11" s="1642"/>
      <c r="AE11" s="785"/>
      <c r="AF11" s="785" t="s">
        <v>66</v>
      </c>
      <c r="AG11" s="75"/>
      <c r="AH11" s="785"/>
      <c r="AI11" s="956" t="s">
        <v>54</v>
      </c>
    </row>
    <row r="12" spans="1:35" ht="18.75" customHeight="1" x14ac:dyDescent="0.4">
      <c r="A12" s="1659"/>
      <c r="B12" s="1660"/>
      <c r="C12" s="1660"/>
      <c r="D12" s="1661"/>
      <c r="E12" s="931"/>
      <c r="F12" s="931"/>
      <c r="G12" s="931"/>
      <c r="H12" s="931"/>
      <c r="I12" s="93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746"/>
      <c r="AF12" s="746"/>
      <c r="AG12" s="79"/>
      <c r="AH12" s="746"/>
      <c r="AI12" s="957"/>
    </row>
    <row r="13" spans="1:35" ht="18.75" customHeight="1" x14ac:dyDescent="0.4">
      <c r="A13" s="1653" t="s">
        <v>1125</v>
      </c>
      <c r="B13" s="1654"/>
      <c r="C13" s="1654"/>
      <c r="D13" s="1655"/>
      <c r="E13" s="931"/>
      <c r="F13" s="931"/>
      <c r="G13" s="931"/>
      <c r="H13" s="931"/>
      <c r="I13" s="931"/>
      <c r="J13" s="1642"/>
      <c r="K13" s="1642"/>
      <c r="L13" s="1642"/>
      <c r="M13" s="1642"/>
      <c r="N13" s="1642"/>
      <c r="O13" s="1642"/>
      <c r="P13" s="1642"/>
      <c r="Q13" s="1642"/>
      <c r="R13" s="1642"/>
      <c r="S13" s="1642"/>
      <c r="T13" s="1642"/>
      <c r="U13" s="1642"/>
      <c r="V13" s="1642"/>
      <c r="W13" s="1642"/>
      <c r="X13" s="1642"/>
      <c r="Y13" s="1642"/>
      <c r="Z13" s="1642"/>
      <c r="AA13" s="1642"/>
      <c r="AB13" s="1642"/>
      <c r="AC13" s="1642"/>
      <c r="AD13" s="1642"/>
      <c r="AE13" s="785"/>
      <c r="AF13" s="785" t="s">
        <v>66</v>
      </c>
      <c r="AG13" s="75"/>
      <c r="AH13" s="785"/>
      <c r="AI13" s="956" t="s">
        <v>54</v>
      </c>
    </row>
    <row r="14" spans="1:35" ht="18.75" customHeight="1" x14ac:dyDescent="0.4">
      <c r="A14" s="1656"/>
      <c r="B14" s="1657"/>
      <c r="C14" s="1657"/>
      <c r="D14" s="1658"/>
      <c r="E14" s="931"/>
      <c r="F14" s="931"/>
      <c r="G14" s="931"/>
      <c r="H14" s="931"/>
      <c r="I14" s="93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746"/>
      <c r="AF14" s="746"/>
      <c r="AG14" s="79"/>
      <c r="AH14" s="746"/>
      <c r="AI14" s="957"/>
    </row>
    <row r="15" spans="1:35" ht="18.75" customHeight="1" x14ac:dyDescent="0.4">
      <c r="A15" s="1656"/>
      <c r="B15" s="1657"/>
      <c r="C15" s="1657"/>
      <c r="D15" s="1658"/>
      <c r="E15" s="931"/>
      <c r="F15" s="931"/>
      <c r="G15" s="931"/>
      <c r="H15" s="931"/>
      <c r="I15" s="931"/>
      <c r="J15" s="1642"/>
      <c r="K15" s="1642"/>
      <c r="L15" s="1642"/>
      <c r="M15" s="1642"/>
      <c r="N15" s="1642"/>
      <c r="O15" s="1642"/>
      <c r="P15" s="1642"/>
      <c r="Q15" s="1642"/>
      <c r="R15" s="1642"/>
      <c r="S15" s="1642"/>
      <c r="T15" s="1642"/>
      <c r="U15" s="1642"/>
      <c r="V15" s="1642"/>
      <c r="W15" s="1642"/>
      <c r="X15" s="1642"/>
      <c r="Y15" s="1642"/>
      <c r="Z15" s="1642"/>
      <c r="AA15" s="1642"/>
      <c r="AB15" s="1642"/>
      <c r="AC15" s="1642"/>
      <c r="AD15" s="1642"/>
      <c r="AE15" s="785"/>
      <c r="AF15" s="785" t="s">
        <v>66</v>
      </c>
      <c r="AG15" s="75"/>
      <c r="AH15" s="785"/>
      <c r="AI15" s="956" t="s">
        <v>54</v>
      </c>
    </row>
    <row r="16" spans="1:35" ht="18.75" customHeight="1" x14ac:dyDescent="0.4">
      <c r="A16" s="1656"/>
      <c r="B16" s="1657"/>
      <c r="C16" s="1657"/>
      <c r="D16" s="1658"/>
      <c r="E16" s="931"/>
      <c r="F16" s="931"/>
      <c r="G16" s="931"/>
      <c r="H16" s="931"/>
      <c r="I16" s="93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746"/>
      <c r="AF16" s="746"/>
      <c r="AG16" s="79"/>
      <c r="AH16" s="746"/>
      <c r="AI16" s="1666"/>
    </row>
    <row r="17" spans="1:35" ht="18.75" customHeight="1" x14ac:dyDescent="0.4">
      <c r="A17" s="1656"/>
      <c r="B17" s="1657"/>
      <c r="C17" s="1657"/>
      <c r="D17" s="1658"/>
      <c r="E17" s="1651"/>
      <c r="F17" s="1651"/>
      <c r="G17" s="1651"/>
      <c r="H17" s="1651"/>
      <c r="I17" s="1651"/>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7"/>
      <c r="AF17" s="1647" t="s">
        <v>66</v>
      </c>
      <c r="AG17" s="629"/>
      <c r="AH17" s="1647"/>
      <c r="AI17" s="1665" t="s">
        <v>54</v>
      </c>
    </row>
    <row r="18" spans="1:35" ht="18.75" customHeight="1" x14ac:dyDescent="0.4">
      <c r="A18" s="1656"/>
      <c r="B18" s="1657"/>
      <c r="C18" s="1657"/>
      <c r="D18" s="1658"/>
      <c r="E18" s="931"/>
      <c r="F18" s="931"/>
      <c r="G18" s="931"/>
      <c r="H18" s="931"/>
      <c r="I18" s="93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746"/>
      <c r="AF18" s="746"/>
      <c r="AG18" s="79"/>
      <c r="AH18" s="746"/>
      <c r="AI18" s="957"/>
    </row>
    <row r="19" spans="1:35" ht="18.75" customHeight="1" x14ac:dyDescent="0.4">
      <c r="A19" s="1656"/>
      <c r="B19" s="1657"/>
      <c r="C19" s="1657"/>
      <c r="D19" s="1658"/>
      <c r="E19" s="931"/>
      <c r="F19" s="931"/>
      <c r="G19" s="931"/>
      <c r="H19" s="931"/>
      <c r="I19" s="931"/>
      <c r="J19" s="1642"/>
      <c r="K19" s="1642"/>
      <c r="L19" s="1642"/>
      <c r="M19" s="1642"/>
      <c r="N19" s="1642"/>
      <c r="O19" s="1642"/>
      <c r="P19" s="1642"/>
      <c r="Q19" s="1642"/>
      <c r="R19" s="1642"/>
      <c r="S19" s="1642"/>
      <c r="T19" s="1642"/>
      <c r="U19" s="1642"/>
      <c r="V19" s="1642"/>
      <c r="W19" s="1642"/>
      <c r="X19" s="1642"/>
      <c r="Y19" s="1642"/>
      <c r="Z19" s="1642"/>
      <c r="AA19" s="1642"/>
      <c r="AB19" s="1642"/>
      <c r="AC19" s="1642"/>
      <c r="AD19" s="1642"/>
      <c r="AE19" s="785"/>
      <c r="AF19" s="785" t="s">
        <v>66</v>
      </c>
      <c r="AG19" s="75"/>
      <c r="AH19" s="785"/>
      <c r="AI19" s="956" t="s">
        <v>54</v>
      </c>
    </row>
    <row r="20" spans="1:35" ht="18.75" customHeight="1" x14ac:dyDescent="0.4">
      <c r="A20" s="1659"/>
      <c r="B20" s="1660"/>
      <c r="C20" s="1660"/>
      <c r="D20" s="1661"/>
      <c r="E20" s="931"/>
      <c r="F20" s="931"/>
      <c r="G20" s="931"/>
      <c r="H20" s="931"/>
      <c r="I20" s="931"/>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746"/>
      <c r="AF20" s="746"/>
      <c r="AG20" s="79"/>
      <c r="AH20" s="746"/>
      <c r="AI20" s="1666"/>
    </row>
    <row r="21" spans="1:35" ht="18.75" customHeight="1" x14ac:dyDescent="0.4">
      <c r="A21" s="1656" t="s">
        <v>385</v>
      </c>
      <c r="B21" s="1657"/>
      <c r="C21" s="1657"/>
      <c r="D21" s="1658"/>
      <c r="E21" s="1651"/>
      <c r="F21" s="1651"/>
      <c r="G21" s="1651"/>
      <c r="H21" s="1651"/>
      <c r="I21" s="1651"/>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7"/>
      <c r="AF21" s="1647" t="s">
        <v>66</v>
      </c>
      <c r="AG21" s="629"/>
      <c r="AH21" s="1647"/>
      <c r="AI21" s="1665" t="s">
        <v>54</v>
      </c>
    </row>
    <row r="22" spans="1:35" ht="18.75" customHeight="1" x14ac:dyDescent="0.4">
      <c r="A22" s="1656"/>
      <c r="B22" s="1657"/>
      <c r="C22" s="1657"/>
      <c r="D22" s="1658"/>
      <c r="E22" s="931"/>
      <c r="F22" s="931"/>
      <c r="G22" s="931"/>
      <c r="H22" s="931"/>
      <c r="I22" s="931"/>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746"/>
      <c r="AF22" s="746"/>
      <c r="AG22" s="79"/>
      <c r="AH22" s="746"/>
      <c r="AI22" s="957"/>
    </row>
    <row r="23" spans="1:35" ht="18.75" customHeight="1" x14ac:dyDescent="0.4">
      <c r="A23" s="1656"/>
      <c r="B23" s="1657"/>
      <c r="C23" s="1657"/>
      <c r="D23" s="1658"/>
      <c r="E23" s="931"/>
      <c r="F23" s="931"/>
      <c r="G23" s="931"/>
      <c r="H23" s="931"/>
      <c r="I23" s="931"/>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785"/>
      <c r="AF23" s="785" t="s">
        <v>66</v>
      </c>
      <c r="AG23" s="75"/>
      <c r="AH23" s="785"/>
      <c r="AI23" s="956" t="s">
        <v>54</v>
      </c>
    </row>
    <row r="24" spans="1:35" ht="18.75" customHeight="1" x14ac:dyDescent="0.4">
      <c r="A24" s="1656"/>
      <c r="B24" s="1657"/>
      <c r="C24" s="1657"/>
      <c r="D24" s="1658"/>
      <c r="E24" s="931"/>
      <c r="F24" s="931"/>
      <c r="G24" s="931"/>
      <c r="H24" s="931"/>
      <c r="I24" s="931"/>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746"/>
      <c r="AF24" s="746"/>
      <c r="AG24" s="79"/>
      <c r="AH24" s="746"/>
      <c r="AI24" s="957"/>
    </row>
    <row r="25" spans="1:35" ht="18.75" customHeight="1" x14ac:dyDescent="0.4">
      <c r="A25" s="1656"/>
      <c r="B25" s="1657"/>
      <c r="C25" s="1657"/>
      <c r="D25" s="1658"/>
      <c r="E25" s="931"/>
      <c r="F25" s="931"/>
      <c r="G25" s="931"/>
      <c r="H25" s="931"/>
      <c r="I25" s="931"/>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785"/>
      <c r="AF25" s="785" t="s">
        <v>66</v>
      </c>
      <c r="AG25" s="75"/>
      <c r="AH25" s="785"/>
      <c r="AI25" s="956" t="s">
        <v>54</v>
      </c>
    </row>
    <row r="26" spans="1:35" ht="18.75" customHeight="1" x14ac:dyDescent="0.4">
      <c r="A26" s="1656"/>
      <c r="B26" s="1657"/>
      <c r="C26" s="1657"/>
      <c r="D26" s="1658"/>
      <c r="E26" s="931"/>
      <c r="F26" s="931"/>
      <c r="G26" s="931"/>
      <c r="H26" s="931"/>
      <c r="I26" s="931"/>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746"/>
      <c r="AF26" s="746"/>
      <c r="AG26" s="79"/>
      <c r="AH26" s="746"/>
      <c r="AI26" s="957"/>
    </row>
    <row r="27" spans="1:35" ht="18.75" customHeight="1" x14ac:dyDescent="0.4">
      <c r="A27" s="1656"/>
      <c r="B27" s="1657"/>
      <c r="C27" s="1657"/>
      <c r="D27" s="1658"/>
      <c r="E27" s="931"/>
      <c r="F27" s="931"/>
      <c r="G27" s="931"/>
      <c r="H27" s="931"/>
      <c r="I27" s="931"/>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785"/>
      <c r="AF27" s="785" t="s">
        <v>66</v>
      </c>
      <c r="AG27" s="75"/>
      <c r="AH27" s="785"/>
      <c r="AI27" s="956" t="s">
        <v>54</v>
      </c>
    </row>
    <row r="28" spans="1:35" ht="18.75" customHeight="1" x14ac:dyDescent="0.4">
      <c r="A28" s="1659"/>
      <c r="B28" s="1660"/>
      <c r="C28" s="1660"/>
      <c r="D28" s="1661"/>
      <c r="E28" s="931"/>
      <c r="F28" s="931"/>
      <c r="G28" s="931"/>
      <c r="H28" s="931"/>
      <c r="I28" s="931"/>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746"/>
      <c r="AF28" s="746"/>
      <c r="AG28" s="79"/>
      <c r="AH28" s="746"/>
      <c r="AI28" s="957"/>
    </row>
    <row r="29" spans="1:35" ht="18.75" customHeight="1" x14ac:dyDescent="0.4">
      <c r="A29" s="1653" t="s">
        <v>386</v>
      </c>
      <c r="B29" s="1654"/>
      <c r="C29" s="1654"/>
      <c r="D29" s="1655"/>
      <c r="E29" s="931"/>
      <c r="F29" s="931"/>
      <c r="G29" s="931"/>
      <c r="H29" s="931"/>
      <c r="I29" s="931"/>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785"/>
      <c r="AF29" s="785" t="s">
        <v>66</v>
      </c>
      <c r="AG29" s="75"/>
      <c r="AH29" s="785"/>
      <c r="AI29" s="956" t="s">
        <v>54</v>
      </c>
    </row>
    <row r="30" spans="1:35" ht="18.75" customHeight="1" x14ac:dyDescent="0.4">
      <c r="A30" s="1656"/>
      <c r="B30" s="1657"/>
      <c r="C30" s="1657"/>
      <c r="D30" s="1658"/>
      <c r="E30" s="931"/>
      <c r="F30" s="931"/>
      <c r="G30" s="931"/>
      <c r="H30" s="931"/>
      <c r="I30" s="931"/>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746"/>
      <c r="AF30" s="746"/>
      <c r="AG30" s="79"/>
      <c r="AH30" s="746"/>
      <c r="AI30" s="957"/>
    </row>
    <row r="31" spans="1:35" ht="18.75" customHeight="1" x14ac:dyDescent="0.4">
      <c r="A31" s="1656"/>
      <c r="B31" s="1657"/>
      <c r="C31" s="1657"/>
      <c r="D31" s="1658"/>
      <c r="E31" s="931"/>
      <c r="F31" s="931"/>
      <c r="G31" s="931"/>
      <c r="H31" s="931"/>
      <c r="I31" s="931"/>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785"/>
      <c r="AF31" s="785" t="s">
        <v>66</v>
      </c>
      <c r="AG31" s="75"/>
      <c r="AH31" s="785"/>
      <c r="AI31" s="956" t="s">
        <v>54</v>
      </c>
    </row>
    <row r="32" spans="1:35" ht="18.75" customHeight="1" x14ac:dyDescent="0.4">
      <c r="A32" s="1656"/>
      <c r="B32" s="1657"/>
      <c r="C32" s="1657"/>
      <c r="D32" s="1658"/>
      <c r="E32" s="931"/>
      <c r="F32" s="931"/>
      <c r="G32" s="931"/>
      <c r="H32" s="931"/>
      <c r="I32" s="931"/>
      <c r="J32" s="1642"/>
      <c r="K32" s="1642"/>
      <c r="L32" s="1642"/>
      <c r="M32" s="1642"/>
      <c r="N32" s="1642"/>
      <c r="O32" s="1642"/>
      <c r="P32" s="1642"/>
      <c r="Q32" s="1642"/>
      <c r="R32" s="1642"/>
      <c r="S32" s="1642"/>
      <c r="T32" s="1642"/>
      <c r="U32" s="1642"/>
      <c r="V32" s="1642"/>
      <c r="W32" s="1642"/>
      <c r="X32" s="1642"/>
      <c r="Y32" s="1642"/>
      <c r="Z32" s="1642"/>
      <c r="AA32" s="1642"/>
      <c r="AB32" s="1642"/>
      <c r="AC32" s="1642"/>
      <c r="AD32" s="1642"/>
      <c r="AE32" s="746"/>
      <c r="AF32" s="746"/>
      <c r="AG32" s="79"/>
      <c r="AH32" s="746"/>
      <c r="AI32" s="957"/>
    </row>
    <row r="33" spans="1:35" ht="18.75" customHeight="1" x14ac:dyDescent="0.4">
      <c r="A33" s="1656"/>
      <c r="B33" s="1657"/>
      <c r="C33" s="1657"/>
      <c r="D33" s="1658"/>
      <c r="E33" s="931"/>
      <c r="F33" s="931"/>
      <c r="G33" s="931"/>
      <c r="H33" s="931"/>
      <c r="I33" s="931"/>
      <c r="J33" s="1642"/>
      <c r="K33" s="1642"/>
      <c r="L33" s="1642"/>
      <c r="M33" s="1642"/>
      <c r="N33" s="1642"/>
      <c r="O33" s="1642"/>
      <c r="P33" s="1642"/>
      <c r="Q33" s="1642"/>
      <c r="R33" s="1642"/>
      <c r="S33" s="1642"/>
      <c r="T33" s="1642"/>
      <c r="U33" s="1642"/>
      <c r="V33" s="1642"/>
      <c r="W33" s="1642"/>
      <c r="X33" s="1642"/>
      <c r="Y33" s="1642"/>
      <c r="Z33" s="1642"/>
      <c r="AA33" s="1642"/>
      <c r="AB33" s="1642"/>
      <c r="AC33" s="1642"/>
      <c r="AD33" s="1642"/>
      <c r="AE33" s="785"/>
      <c r="AF33" s="785" t="s">
        <v>66</v>
      </c>
      <c r="AG33" s="75"/>
      <c r="AH33" s="785"/>
      <c r="AI33" s="956" t="s">
        <v>54</v>
      </c>
    </row>
    <row r="34" spans="1:35" ht="18.75" customHeight="1" x14ac:dyDescent="0.4">
      <c r="A34" s="1656"/>
      <c r="B34" s="1657"/>
      <c r="C34" s="1657"/>
      <c r="D34" s="1658"/>
      <c r="E34" s="931"/>
      <c r="F34" s="931"/>
      <c r="G34" s="931"/>
      <c r="H34" s="931"/>
      <c r="I34" s="931"/>
      <c r="J34" s="1642"/>
      <c r="K34" s="1642"/>
      <c r="L34" s="1642"/>
      <c r="M34" s="1642"/>
      <c r="N34" s="1642"/>
      <c r="O34" s="1642"/>
      <c r="P34" s="1642"/>
      <c r="Q34" s="1642"/>
      <c r="R34" s="1642"/>
      <c r="S34" s="1642"/>
      <c r="T34" s="1642"/>
      <c r="U34" s="1642"/>
      <c r="V34" s="1642"/>
      <c r="W34" s="1642"/>
      <c r="X34" s="1642"/>
      <c r="Y34" s="1642"/>
      <c r="Z34" s="1642"/>
      <c r="AA34" s="1642"/>
      <c r="AB34" s="1642"/>
      <c r="AC34" s="1642"/>
      <c r="AD34" s="1642"/>
      <c r="AE34" s="746"/>
      <c r="AF34" s="746"/>
      <c r="AG34" s="79"/>
      <c r="AH34" s="746"/>
      <c r="AI34" s="957"/>
    </row>
    <row r="35" spans="1:35" ht="18.75" customHeight="1" x14ac:dyDescent="0.4">
      <c r="A35" s="1656"/>
      <c r="B35" s="1657"/>
      <c r="C35" s="1657"/>
      <c r="D35" s="1658"/>
      <c r="E35" s="931"/>
      <c r="F35" s="931"/>
      <c r="G35" s="931"/>
      <c r="H35" s="931"/>
      <c r="I35" s="931"/>
      <c r="J35" s="1642"/>
      <c r="K35" s="1642"/>
      <c r="L35" s="1642"/>
      <c r="M35" s="1642"/>
      <c r="N35" s="1642"/>
      <c r="O35" s="1642"/>
      <c r="P35" s="1642"/>
      <c r="Q35" s="1642"/>
      <c r="R35" s="1642"/>
      <c r="S35" s="1642"/>
      <c r="T35" s="1642"/>
      <c r="U35" s="1642"/>
      <c r="V35" s="1642"/>
      <c r="W35" s="1642"/>
      <c r="X35" s="1642"/>
      <c r="Y35" s="1642"/>
      <c r="Z35" s="1642"/>
      <c r="AA35" s="1642"/>
      <c r="AB35" s="1642"/>
      <c r="AC35" s="1642"/>
      <c r="AD35" s="1642"/>
      <c r="AE35" s="785"/>
      <c r="AF35" s="785" t="s">
        <v>66</v>
      </c>
      <c r="AG35" s="75"/>
      <c r="AH35" s="785"/>
      <c r="AI35" s="956" t="s">
        <v>54</v>
      </c>
    </row>
    <row r="36" spans="1:35" ht="18.75" customHeight="1" x14ac:dyDescent="0.4">
      <c r="A36" s="1659"/>
      <c r="B36" s="1660"/>
      <c r="C36" s="1660"/>
      <c r="D36" s="1661"/>
      <c r="E36" s="931"/>
      <c r="F36" s="931"/>
      <c r="G36" s="931"/>
      <c r="H36" s="931"/>
      <c r="I36" s="931"/>
      <c r="J36" s="1642"/>
      <c r="K36" s="1642"/>
      <c r="L36" s="1642"/>
      <c r="M36" s="1642"/>
      <c r="N36" s="1642"/>
      <c r="O36" s="1642"/>
      <c r="P36" s="1642"/>
      <c r="Q36" s="1642"/>
      <c r="R36" s="1642"/>
      <c r="S36" s="1642"/>
      <c r="T36" s="1642"/>
      <c r="U36" s="1642"/>
      <c r="V36" s="1642"/>
      <c r="W36" s="1642"/>
      <c r="X36" s="1642"/>
      <c r="Y36" s="1642"/>
      <c r="Z36" s="1642"/>
      <c r="AA36" s="1642"/>
      <c r="AB36" s="1642"/>
      <c r="AC36" s="1642"/>
      <c r="AD36" s="1642"/>
      <c r="AE36" s="746"/>
      <c r="AF36" s="746"/>
      <c r="AG36" s="79"/>
      <c r="AH36" s="746"/>
      <c r="AI36" s="957"/>
    </row>
    <row r="37" spans="1:35" ht="18.75" customHeight="1" x14ac:dyDescent="0.4">
      <c r="A37" s="1653" t="s">
        <v>387</v>
      </c>
      <c r="B37" s="1654"/>
      <c r="C37" s="1654"/>
      <c r="D37" s="1655"/>
      <c r="E37" s="931"/>
      <c r="F37" s="931"/>
      <c r="G37" s="931"/>
      <c r="H37" s="931"/>
      <c r="I37" s="931"/>
      <c r="J37" s="1642"/>
      <c r="K37" s="1642"/>
      <c r="L37" s="1642"/>
      <c r="M37" s="1642"/>
      <c r="N37" s="1642"/>
      <c r="O37" s="1642"/>
      <c r="P37" s="1642"/>
      <c r="Q37" s="1642"/>
      <c r="R37" s="1642"/>
      <c r="S37" s="1642"/>
      <c r="T37" s="1642"/>
      <c r="U37" s="1642"/>
      <c r="V37" s="1642"/>
      <c r="W37" s="1642"/>
      <c r="X37" s="1642"/>
      <c r="Y37" s="1642"/>
      <c r="Z37" s="1642"/>
      <c r="AA37" s="1642"/>
      <c r="AB37" s="1642"/>
      <c r="AC37" s="1642"/>
      <c r="AD37" s="1642"/>
      <c r="AE37" s="785"/>
      <c r="AF37" s="785" t="s">
        <v>66</v>
      </c>
      <c r="AG37" s="75"/>
      <c r="AH37" s="785"/>
      <c r="AI37" s="956" t="s">
        <v>54</v>
      </c>
    </row>
    <row r="38" spans="1:35" ht="18.75" customHeight="1" x14ac:dyDescent="0.4">
      <c r="A38" s="1656"/>
      <c r="B38" s="1657"/>
      <c r="C38" s="1657"/>
      <c r="D38" s="1658"/>
      <c r="E38" s="931"/>
      <c r="F38" s="931"/>
      <c r="G38" s="931"/>
      <c r="H38" s="931"/>
      <c r="I38" s="931"/>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746"/>
      <c r="AF38" s="746"/>
      <c r="AG38" s="79"/>
      <c r="AH38" s="746"/>
      <c r="AI38" s="957"/>
    </row>
    <row r="39" spans="1:35" ht="18.75" customHeight="1" x14ac:dyDescent="0.4">
      <c r="A39" s="1656"/>
      <c r="B39" s="1657"/>
      <c r="C39" s="1657"/>
      <c r="D39" s="1658"/>
      <c r="E39" s="931"/>
      <c r="F39" s="931"/>
      <c r="G39" s="931"/>
      <c r="H39" s="931"/>
      <c r="I39" s="931"/>
      <c r="J39" s="1642"/>
      <c r="K39" s="1642"/>
      <c r="L39" s="1642"/>
      <c r="M39" s="1642"/>
      <c r="N39" s="1642"/>
      <c r="O39" s="1642"/>
      <c r="P39" s="1642"/>
      <c r="Q39" s="1642"/>
      <c r="R39" s="1642"/>
      <c r="S39" s="1642"/>
      <c r="T39" s="1642"/>
      <c r="U39" s="1642"/>
      <c r="V39" s="1642"/>
      <c r="W39" s="1642"/>
      <c r="X39" s="1642"/>
      <c r="Y39" s="1642"/>
      <c r="Z39" s="1642"/>
      <c r="AA39" s="1642"/>
      <c r="AB39" s="1642"/>
      <c r="AC39" s="1642"/>
      <c r="AD39" s="1642"/>
      <c r="AE39" s="785"/>
      <c r="AF39" s="785" t="s">
        <v>66</v>
      </c>
      <c r="AG39" s="75"/>
      <c r="AH39" s="785"/>
      <c r="AI39" s="956" t="s">
        <v>54</v>
      </c>
    </row>
    <row r="40" spans="1:35" ht="18.75" customHeight="1" x14ac:dyDescent="0.4">
      <c r="A40" s="1656"/>
      <c r="B40" s="1657"/>
      <c r="C40" s="1657"/>
      <c r="D40" s="1658"/>
      <c r="E40" s="931"/>
      <c r="F40" s="931"/>
      <c r="G40" s="931"/>
      <c r="H40" s="931"/>
      <c r="I40" s="931"/>
      <c r="J40" s="1642"/>
      <c r="K40" s="1642"/>
      <c r="L40" s="1642"/>
      <c r="M40" s="1642"/>
      <c r="N40" s="1642"/>
      <c r="O40" s="1642"/>
      <c r="P40" s="1642"/>
      <c r="Q40" s="1642"/>
      <c r="R40" s="1642"/>
      <c r="S40" s="1642"/>
      <c r="T40" s="1642"/>
      <c r="U40" s="1642"/>
      <c r="V40" s="1642"/>
      <c r="W40" s="1642"/>
      <c r="X40" s="1642"/>
      <c r="Y40" s="1642"/>
      <c r="Z40" s="1642"/>
      <c r="AA40" s="1642"/>
      <c r="AB40" s="1642"/>
      <c r="AC40" s="1642"/>
      <c r="AD40" s="1642"/>
      <c r="AE40" s="746"/>
      <c r="AF40" s="746"/>
      <c r="AG40" s="79"/>
      <c r="AH40" s="746"/>
      <c r="AI40" s="957"/>
    </row>
    <row r="41" spans="1:35" ht="18.75" customHeight="1" x14ac:dyDescent="0.4">
      <c r="A41" s="1656"/>
      <c r="B41" s="1657"/>
      <c r="C41" s="1657"/>
      <c r="D41" s="1658"/>
      <c r="E41" s="931"/>
      <c r="F41" s="931"/>
      <c r="G41" s="931"/>
      <c r="H41" s="931"/>
      <c r="I41" s="931"/>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785"/>
      <c r="AF41" s="785" t="s">
        <v>66</v>
      </c>
      <c r="AG41" s="75"/>
      <c r="AH41" s="785"/>
      <c r="AI41" s="956" t="s">
        <v>54</v>
      </c>
    </row>
    <row r="42" spans="1:35" ht="18.75" customHeight="1" x14ac:dyDescent="0.4">
      <c r="A42" s="1656"/>
      <c r="B42" s="1657"/>
      <c r="C42" s="1657"/>
      <c r="D42" s="1658"/>
      <c r="E42" s="931"/>
      <c r="F42" s="931"/>
      <c r="G42" s="931"/>
      <c r="H42" s="931"/>
      <c r="I42" s="931"/>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746"/>
      <c r="AF42" s="746"/>
      <c r="AG42" s="79"/>
      <c r="AH42" s="746"/>
      <c r="AI42" s="957"/>
    </row>
    <row r="43" spans="1:35" ht="18.75" customHeight="1" x14ac:dyDescent="0.4">
      <c r="A43" s="1656"/>
      <c r="B43" s="1657"/>
      <c r="C43" s="1657"/>
      <c r="D43" s="1658"/>
      <c r="E43" s="931"/>
      <c r="F43" s="931"/>
      <c r="G43" s="931"/>
      <c r="H43" s="931"/>
      <c r="I43" s="931"/>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785"/>
      <c r="AF43" s="785" t="s">
        <v>66</v>
      </c>
      <c r="AG43" s="75"/>
      <c r="AH43" s="785"/>
      <c r="AI43" s="956" t="s">
        <v>54</v>
      </c>
    </row>
    <row r="44" spans="1:35" ht="18.75" customHeight="1" thickBot="1" x14ac:dyDescent="0.45">
      <c r="A44" s="1662"/>
      <c r="B44" s="1663"/>
      <c r="C44" s="1663"/>
      <c r="D44" s="1664"/>
      <c r="E44" s="1650"/>
      <c r="F44" s="1650"/>
      <c r="G44" s="1650"/>
      <c r="H44" s="1650"/>
      <c r="I44" s="1650"/>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778"/>
      <c r="AF44" s="778"/>
      <c r="AG44" s="84"/>
      <c r="AH44" s="778"/>
      <c r="AI44" s="1667"/>
    </row>
    <row r="45" spans="1:35" ht="18.75" customHeight="1" x14ac:dyDescent="0.4">
      <c r="A45" s="92" t="s">
        <v>97</v>
      </c>
      <c r="B45" s="699" t="s">
        <v>1157</v>
      </c>
    </row>
    <row r="46" spans="1:35" ht="18.75" customHeight="1" x14ac:dyDescent="0.4">
      <c r="A46" s="54"/>
      <c r="B46" s="54" t="s">
        <v>388</v>
      </c>
    </row>
    <row r="47" spans="1:35" ht="18.75" customHeight="1" x14ac:dyDescent="0.4"/>
    <row r="51" spans="2:2" x14ac:dyDescent="0.4">
      <c r="B51" s="271"/>
    </row>
    <row r="52" spans="2:2" x14ac:dyDescent="0.4">
      <c r="B52" s="271"/>
    </row>
    <row r="53" spans="2:2" x14ac:dyDescent="0.4">
      <c r="B53" s="271"/>
    </row>
    <row r="54" spans="2:2" x14ac:dyDescent="0.4">
      <c r="B54" s="271"/>
    </row>
    <row r="55" spans="2:2" x14ac:dyDescent="0.4">
      <c r="B55" s="271"/>
    </row>
  </sheetData>
  <sheetProtection selectLockedCells="1"/>
  <mergeCells count="150">
    <mergeCell ref="AH13:AH14"/>
    <mergeCell ref="AI13:AI14"/>
    <mergeCell ref="E15:I16"/>
    <mergeCell ref="J15:R16"/>
    <mergeCell ref="S15:AD16"/>
    <mergeCell ref="AE15:AE16"/>
    <mergeCell ref="AF15:AF16"/>
    <mergeCell ref="AH15:AH16"/>
    <mergeCell ref="AI15:AI16"/>
    <mergeCell ref="A21:D28"/>
    <mergeCell ref="A29:D36"/>
    <mergeCell ref="A37:D44"/>
    <mergeCell ref="E13:I14"/>
    <mergeCell ref="J13:R14"/>
    <mergeCell ref="S13:AD14"/>
    <mergeCell ref="AE13:AE14"/>
    <mergeCell ref="AF13:AF14"/>
    <mergeCell ref="A13:D20"/>
    <mergeCell ref="J25:R26"/>
    <mergeCell ref="S25:AD26"/>
    <mergeCell ref="AE25:AE26"/>
    <mergeCell ref="AF25:AF26"/>
    <mergeCell ref="J35:R36"/>
    <mergeCell ref="S35:AD36"/>
    <mergeCell ref="AE35:AE36"/>
    <mergeCell ref="AF35:AF36"/>
    <mergeCell ref="E41:I42"/>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AH25:AH26"/>
    <mergeCell ref="AI25:AI26"/>
    <mergeCell ref="AI21:AI22"/>
    <mergeCell ref="E23:I24"/>
    <mergeCell ref="J23:R24"/>
    <mergeCell ref="S23:AD24"/>
    <mergeCell ref="AE23:AE24"/>
    <mergeCell ref="AF23:AF24"/>
    <mergeCell ref="AH23:AH24"/>
    <mergeCell ref="AI23:AI24"/>
    <mergeCell ref="E25:I26"/>
    <mergeCell ref="E21:I22"/>
    <mergeCell ref="J21:R22"/>
    <mergeCell ref="S21:AD22"/>
    <mergeCell ref="AE21:AE22"/>
    <mergeCell ref="AF21:AF22"/>
    <mergeCell ref="AH21:AH22"/>
    <mergeCell ref="AI27:AI28"/>
    <mergeCell ref="E29:I30"/>
    <mergeCell ref="J29:R30"/>
    <mergeCell ref="S29:AD30"/>
    <mergeCell ref="AE29:AE30"/>
    <mergeCell ref="AF29:AF30"/>
    <mergeCell ref="AH29:AH30"/>
    <mergeCell ref="AI29:AI30"/>
    <mergeCell ref="E27:I28"/>
    <mergeCell ref="J27:R28"/>
    <mergeCell ref="S27:AD28"/>
    <mergeCell ref="AE27:AE28"/>
    <mergeCell ref="AF27:AF28"/>
    <mergeCell ref="AH27:AH28"/>
    <mergeCell ref="AH35:AH36"/>
    <mergeCell ref="AI35:AI36"/>
    <mergeCell ref="AI31:AI32"/>
    <mergeCell ref="E33:I34"/>
    <mergeCell ref="J33:R34"/>
    <mergeCell ref="S33:AD34"/>
    <mergeCell ref="AE33:AE34"/>
    <mergeCell ref="AF33:AF34"/>
    <mergeCell ref="AH33:AH34"/>
    <mergeCell ref="AI33:AI34"/>
    <mergeCell ref="E35:I36"/>
    <mergeCell ref="E31:I32"/>
    <mergeCell ref="J31:R32"/>
    <mergeCell ref="S31:AD32"/>
    <mergeCell ref="AE31:AE32"/>
    <mergeCell ref="AF31:AF32"/>
    <mergeCell ref="AH31:AH32"/>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41:AH42"/>
    <mergeCell ref="AI41:AI42"/>
    <mergeCell ref="E43:I44"/>
    <mergeCell ref="J43:R44"/>
    <mergeCell ref="S43:AD44"/>
    <mergeCell ref="AE43:AE44"/>
    <mergeCell ref="AF43:AF44"/>
    <mergeCell ref="AH43:AH44"/>
    <mergeCell ref="AI43:AI44"/>
    <mergeCell ref="J41:R42"/>
    <mergeCell ref="S41:AD42"/>
    <mergeCell ref="AE41:AE42"/>
    <mergeCell ref="AF41:AF42"/>
    <mergeCell ref="AH17:AH18"/>
    <mergeCell ref="AI17:AI18"/>
    <mergeCell ref="E19:I20"/>
    <mergeCell ref="J19:R20"/>
    <mergeCell ref="S19:AD20"/>
    <mergeCell ref="AE19:AE20"/>
    <mergeCell ref="AF19:AF20"/>
    <mergeCell ref="AH19:AH20"/>
    <mergeCell ref="AI19:AI20"/>
    <mergeCell ref="E17:I18"/>
    <mergeCell ref="J17:R18"/>
    <mergeCell ref="S17:AD18"/>
    <mergeCell ref="AE17:AE18"/>
    <mergeCell ref="AF17:AF18"/>
  </mergeCells>
  <phoneticPr fontId="3"/>
  <conditionalFormatting sqref="AH23:AH26 AH29:AH40 AE5:AE20 AE23:AE44 AH43:AH44 AH13:AH20">
    <cfRule type="expression" dxfId="26" priority="7" stopIfTrue="1">
      <formula>$H$36=TRUE</formula>
    </cfRule>
  </conditionalFormatting>
  <conditionalFormatting sqref="AH5:AH20">
    <cfRule type="expression" dxfId="25" priority="6" stopIfTrue="1">
      <formula>$H$36=TRUE</formula>
    </cfRule>
  </conditionalFormatting>
  <conditionalFormatting sqref="AE21:AE22">
    <cfRule type="expression" dxfId="24" priority="5" stopIfTrue="1">
      <formula>$H$36=TRUE</formula>
    </cfRule>
  </conditionalFormatting>
  <conditionalFormatting sqref="AH21:AH22">
    <cfRule type="expression" dxfId="23" priority="4" stopIfTrue="1">
      <formula>$H$36=TRUE</formula>
    </cfRule>
  </conditionalFormatting>
  <conditionalFormatting sqref="AH27:AH28">
    <cfRule type="expression" dxfId="22" priority="3" stopIfTrue="1">
      <formula>$H$36=TRUE</formula>
    </cfRule>
  </conditionalFormatting>
  <conditionalFormatting sqref="AH41:AH42">
    <cfRule type="expression" dxfId="21" priority="2" stopIfTrue="1">
      <formula>$H$36=TRUE</formula>
    </cfRule>
  </conditionalFormatting>
  <conditionalFormatting sqref="AE13:AE16">
    <cfRule type="expression" dxfId="20" priority="1" stopIfTrue="1">
      <formula>$H$36=TRUE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&amp;C13/33&amp;R&amp;F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20516" r:id="rId39" name="Check Box 36">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2051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051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0519" r:id="rId42" name="Check Box 3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0520" r:id="rId43" name="Check Box 4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28ACD-6CDD-4C81-9C73-0D20FF3C9B39}">
  <sheetPr>
    <tabColor theme="7" tint="0.79998168889431442"/>
    <pageSetUpPr fitToPage="1"/>
  </sheetPr>
  <dimension ref="A1:AS147"/>
  <sheetViews>
    <sheetView view="pageBreakPreview" zoomScaleNormal="70" zoomScaleSheetLayoutView="100" workbookViewId="0"/>
  </sheetViews>
  <sheetFormatPr defaultRowHeight="16.5" x14ac:dyDescent="0.4"/>
  <cols>
    <col min="1" max="45" width="4.375" style="32" customWidth="1"/>
    <col min="46" max="16384" width="9" style="3"/>
  </cols>
  <sheetData>
    <row r="1" spans="1:45" ht="18.75" customHeight="1" x14ac:dyDescent="0.4">
      <c r="A1" s="93" t="s">
        <v>1036</v>
      </c>
      <c r="B1" s="10"/>
    </row>
    <row r="2" spans="1:45" ht="18.75" customHeight="1" thickBot="1" x14ac:dyDescent="0.45">
      <c r="A2" s="54" t="s">
        <v>438</v>
      </c>
      <c r="X2" s="149"/>
      <c r="Z2" s="149"/>
    </row>
    <row r="3" spans="1:45" ht="18.75" customHeight="1" x14ac:dyDescent="0.4">
      <c r="A3" s="1573" t="s">
        <v>439</v>
      </c>
      <c r="B3" s="852"/>
      <c r="C3" s="892" t="s">
        <v>440</v>
      </c>
      <c r="D3" s="1676"/>
      <c r="E3" s="893"/>
      <c r="F3" s="805" t="s">
        <v>441</v>
      </c>
      <c r="G3" s="806"/>
      <c r="H3" s="852"/>
      <c r="I3" s="892" t="s">
        <v>442</v>
      </c>
      <c r="J3" s="1676"/>
      <c r="K3" s="893"/>
      <c r="L3" s="892" t="s">
        <v>443</v>
      </c>
      <c r="M3" s="1676"/>
      <c r="N3" s="893"/>
      <c r="O3" s="892" t="s">
        <v>444</v>
      </c>
      <c r="P3" s="1676"/>
      <c r="Q3" s="893"/>
      <c r="R3" s="892" t="s">
        <v>445</v>
      </c>
      <c r="S3" s="1676"/>
      <c r="T3" s="893"/>
      <c r="U3" s="892" t="s">
        <v>446</v>
      </c>
      <c r="V3" s="1676"/>
      <c r="W3" s="893"/>
      <c r="X3" s="805" t="s">
        <v>57</v>
      </c>
      <c r="Y3" s="806"/>
      <c r="Z3" s="806"/>
      <c r="AA3" s="805" t="s">
        <v>447</v>
      </c>
      <c r="AB3" s="806"/>
      <c r="AC3" s="807"/>
      <c r="AD3" s="157"/>
      <c r="AE3" s="157"/>
      <c r="AF3" s="157"/>
      <c r="AG3" s="157"/>
      <c r="AH3" s="157"/>
      <c r="AI3" s="157"/>
      <c r="AJ3" s="157"/>
      <c r="AK3" s="157"/>
      <c r="AL3" s="157"/>
      <c r="AM3" s="157"/>
      <c r="AN3" s="157"/>
      <c r="AO3" s="157"/>
      <c r="AP3" s="157"/>
      <c r="AQ3" s="157"/>
      <c r="AR3" s="157"/>
      <c r="AS3" s="157"/>
    </row>
    <row r="4" spans="1:45" ht="18.75" customHeight="1" x14ac:dyDescent="0.4">
      <c r="A4" s="774"/>
      <c r="B4" s="776"/>
      <c r="C4" s="894"/>
      <c r="D4" s="1077"/>
      <c r="E4" s="895"/>
      <c r="F4" s="878"/>
      <c r="G4" s="775"/>
      <c r="H4" s="776"/>
      <c r="I4" s="894"/>
      <c r="J4" s="1077"/>
      <c r="K4" s="895"/>
      <c r="L4" s="894"/>
      <c r="M4" s="1077"/>
      <c r="N4" s="895"/>
      <c r="O4" s="894"/>
      <c r="P4" s="1077"/>
      <c r="Q4" s="895"/>
      <c r="R4" s="894"/>
      <c r="S4" s="1077"/>
      <c r="T4" s="895"/>
      <c r="U4" s="894"/>
      <c r="V4" s="1077"/>
      <c r="W4" s="895"/>
      <c r="X4" s="878"/>
      <c r="Y4" s="775"/>
      <c r="Z4" s="775"/>
      <c r="AA4" s="878"/>
      <c r="AB4" s="775"/>
      <c r="AC4" s="901"/>
      <c r="AD4" s="157"/>
      <c r="AE4" s="157"/>
      <c r="AF4" s="157"/>
      <c r="AG4" s="157"/>
      <c r="AH4" s="157"/>
      <c r="AI4" s="157"/>
      <c r="AJ4" s="157"/>
      <c r="AK4" s="157"/>
      <c r="AL4" s="157"/>
      <c r="AM4" s="157"/>
      <c r="AN4" s="157"/>
      <c r="AO4" s="157"/>
      <c r="AP4" s="157"/>
      <c r="AQ4" s="157"/>
      <c r="AR4" s="157"/>
      <c r="AS4" s="157"/>
    </row>
    <row r="5" spans="1:45" ht="18.75" customHeight="1" x14ac:dyDescent="0.4">
      <c r="A5" s="888"/>
      <c r="B5" s="833"/>
      <c r="C5" s="896"/>
      <c r="D5" s="783"/>
      <c r="E5" s="784"/>
      <c r="F5" s="832"/>
      <c r="G5" s="830"/>
      <c r="H5" s="833"/>
      <c r="I5" s="896"/>
      <c r="J5" s="783"/>
      <c r="K5" s="784"/>
      <c r="L5" s="896"/>
      <c r="M5" s="783"/>
      <c r="N5" s="784"/>
      <c r="O5" s="896"/>
      <c r="P5" s="783"/>
      <c r="Q5" s="784"/>
      <c r="R5" s="896"/>
      <c r="S5" s="783"/>
      <c r="T5" s="784"/>
      <c r="U5" s="896"/>
      <c r="V5" s="783"/>
      <c r="W5" s="784"/>
      <c r="X5" s="878"/>
      <c r="Y5" s="775"/>
      <c r="Z5" s="775"/>
      <c r="AA5" s="832"/>
      <c r="AB5" s="830"/>
      <c r="AC5" s="831"/>
      <c r="AD5" s="157"/>
      <c r="AE5" s="157"/>
      <c r="AF5" s="157"/>
      <c r="AG5" s="157"/>
      <c r="AH5" s="157"/>
      <c r="AI5" s="157"/>
      <c r="AJ5" s="157"/>
      <c r="AK5" s="157"/>
      <c r="AL5" s="157"/>
      <c r="AM5" s="157"/>
      <c r="AN5" s="157"/>
      <c r="AO5" s="157"/>
      <c r="AP5" s="157"/>
      <c r="AQ5" s="157"/>
      <c r="AR5" s="157"/>
      <c r="AS5" s="157"/>
    </row>
    <row r="6" spans="1:45" ht="18.75" customHeight="1" x14ac:dyDescent="0.4">
      <c r="A6" s="788" t="s">
        <v>448</v>
      </c>
      <c r="B6" s="790"/>
      <c r="C6" s="880"/>
      <c r="D6" s="785"/>
      <c r="E6" s="61" t="s">
        <v>19</v>
      </c>
      <c r="F6" s="880"/>
      <c r="G6" s="785"/>
      <c r="H6" s="61" t="s">
        <v>19</v>
      </c>
      <c r="I6" s="880"/>
      <c r="J6" s="785"/>
      <c r="K6" s="61" t="s">
        <v>19</v>
      </c>
      <c r="L6" s="880"/>
      <c r="M6" s="785"/>
      <c r="N6" s="61" t="s">
        <v>19</v>
      </c>
      <c r="O6" s="880"/>
      <c r="P6" s="785"/>
      <c r="Q6" s="61" t="s">
        <v>19</v>
      </c>
      <c r="R6" s="880"/>
      <c r="S6" s="785"/>
      <c r="T6" s="61" t="s">
        <v>19</v>
      </c>
      <c r="U6" s="880"/>
      <c r="V6" s="785"/>
      <c r="W6" s="61" t="s">
        <v>19</v>
      </c>
      <c r="X6" s="861" t="str">
        <f>IF((SUM(D6+G6+J6+M6+P6+S6+V6)=0),"",SUM(D6+G6+J6+M6+P6+S6+V6))</f>
        <v/>
      </c>
      <c r="Y6" s="789"/>
      <c r="Z6" s="61" t="s">
        <v>19</v>
      </c>
      <c r="AA6" s="785"/>
      <c r="AB6" s="785"/>
      <c r="AC6" s="871" t="s">
        <v>449</v>
      </c>
      <c r="AE6" s="148"/>
      <c r="AH6" s="148"/>
      <c r="AK6" s="148"/>
      <c r="AN6" s="148"/>
      <c r="AQ6" s="148"/>
    </row>
    <row r="7" spans="1:45" ht="18.75" customHeight="1" x14ac:dyDescent="0.4">
      <c r="A7" s="888"/>
      <c r="B7" s="833"/>
      <c r="C7" s="46" t="s">
        <v>102</v>
      </c>
      <c r="D7" s="45"/>
      <c r="E7" s="44" t="s">
        <v>450</v>
      </c>
      <c r="F7" s="46" t="s">
        <v>102</v>
      </c>
      <c r="G7" s="45"/>
      <c r="H7" s="44" t="s">
        <v>450</v>
      </c>
      <c r="I7" s="46" t="s">
        <v>102</v>
      </c>
      <c r="J7" s="45"/>
      <c r="K7" s="44" t="s">
        <v>450</v>
      </c>
      <c r="L7" s="46" t="s">
        <v>102</v>
      </c>
      <c r="M7" s="45"/>
      <c r="N7" s="44" t="s">
        <v>450</v>
      </c>
      <c r="O7" s="46" t="s">
        <v>102</v>
      </c>
      <c r="P7" s="45"/>
      <c r="Q7" s="44" t="s">
        <v>450</v>
      </c>
      <c r="R7" s="46" t="s">
        <v>102</v>
      </c>
      <c r="S7" s="45"/>
      <c r="T7" s="44" t="s">
        <v>450</v>
      </c>
      <c r="U7" s="46" t="s">
        <v>102</v>
      </c>
      <c r="V7" s="45"/>
      <c r="W7" s="44" t="s">
        <v>450</v>
      </c>
      <c r="X7" s="46" t="s">
        <v>102</v>
      </c>
      <c r="Y7" s="328" t="str">
        <f>IF((SUM(D7+G7+J7+M7+P7+S7+V7)=0),"",SUM(D7+G7+J7+M7+P7+S7+V7))</f>
        <v/>
      </c>
      <c r="Z7" s="87" t="s">
        <v>450</v>
      </c>
      <c r="AA7" s="746"/>
      <c r="AB7" s="746"/>
      <c r="AC7" s="831"/>
      <c r="AE7" s="148"/>
      <c r="AH7" s="148"/>
      <c r="AK7" s="148"/>
      <c r="AN7" s="148"/>
      <c r="AQ7" s="148"/>
    </row>
    <row r="8" spans="1:45" ht="18.75" customHeight="1" x14ac:dyDescent="0.4">
      <c r="A8" s="788" t="s">
        <v>451</v>
      </c>
      <c r="B8" s="790"/>
      <c r="C8" s="880"/>
      <c r="D8" s="785"/>
      <c r="E8" s="61" t="s">
        <v>19</v>
      </c>
      <c r="F8" s="880"/>
      <c r="G8" s="785"/>
      <c r="H8" s="61" t="s">
        <v>19</v>
      </c>
      <c r="I8" s="880"/>
      <c r="J8" s="785"/>
      <c r="K8" s="61" t="s">
        <v>19</v>
      </c>
      <c r="L8" s="880"/>
      <c r="M8" s="785"/>
      <c r="N8" s="61" t="s">
        <v>19</v>
      </c>
      <c r="O8" s="880"/>
      <c r="P8" s="785"/>
      <c r="Q8" s="61" t="s">
        <v>19</v>
      </c>
      <c r="R8" s="880"/>
      <c r="S8" s="785"/>
      <c r="T8" s="61" t="s">
        <v>19</v>
      </c>
      <c r="U8" s="880"/>
      <c r="V8" s="785"/>
      <c r="W8" s="61" t="s">
        <v>19</v>
      </c>
      <c r="X8" s="861" t="str">
        <f>IF((SUM(D8+G8+J8+M8+P8+S8+V8)=0),"",SUM(D8+G8+J8+M8+P8+S8+V8))</f>
        <v/>
      </c>
      <c r="Y8" s="789"/>
      <c r="Z8" s="56" t="s">
        <v>19</v>
      </c>
      <c r="AA8" s="880"/>
      <c r="AB8" s="785"/>
      <c r="AC8" s="871" t="s">
        <v>449</v>
      </c>
      <c r="AE8" s="148"/>
      <c r="AH8" s="148"/>
      <c r="AK8" s="148"/>
      <c r="AN8" s="148"/>
      <c r="AQ8" s="148"/>
    </row>
    <row r="9" spans="1:45" ht="18.75" customHeight="1" thickBot="1" x14ac:dyDescent="0.45">
      <c r="A9" s="735"/>
      <c r="B9" s="737"/>
      <c r="C9" s="90" t="s">
        <v>102</v>
      </c>
      <c r="D9" s="52"/>
      <c r="E9" s="65" t="s">
        <v>450</v>
      </c>
      <c r="F9" s="90" t="s">
        <v>102</v>
      </c>
      <c r="G9" s="52"/>
      <c r="H9" s="65" t="s">
        <v>450</v>
      </c>
      <c r="I9" s="90" t="s">
        <v>102</v>
      </c>
      <c r="J9" s="52"/>
      <c r="K9" s="65" t="s">
        <v>450</v>
      </c>
      <c r="L9" s="90" t="s">
        <v>102</v>
      </c>
      <c r="M9" s="52"/>
      <c r="N9" s="65" t="s">
        <v>450</v>
      </c>
      <c r="O9" s="90" t="s">
        <v>102</v>
      </c>
      <c r="P9" s="52"/>
      <c r="Q9" s="65" t="s">
        <v>450</v>
      </c>
      <c r="R9" s="90" t="s">
        <v>102</v>
      </c>
      <c r="S9" s="52"/>
      <c r="T9" s="65" t="s">
        <v>450</v>
      </c>
      <c r="U9" s="90" t="s">
        <v>102</v>
      </c>
      <c r="V9" s="52"/>
      <c r="W9" s="65" t="s">
        <v>450</v>
      </c>
      <c r="X9" s="90" t="s">
        <v>102</v>
      </c>
      <c r="Y9" s="329" t="str">
        <f>IF((SUM(D9+G9+J9+M9+P9+S9+V9)=0),"",SUM(D9+G9+J9+M9+P9+S9+V9))</f>
        <v/>
      </c>
      <c r="Z9" s="65" t="s">
        <v>450</v>
      </c>
      <c r="AA9" s="964"/>
      <c r="AB9" s="778"/>
      <c r="AC9" s="1564"/>
      <c r="AE9" s="148"/>
      <c r="AH9" s="148"/>
      <c r="AK9" s="148"/>
      <c r="AN9" s="148"/>
      <c r="AQ9" s="148"/>
    </row>
    <row r="10" spans="1:45" ht="18.75" customHeight="1" x14ac:dyDescent="0.4">
      <c r="A10" s="92" t="s">
        <v>97</v>
      </c>
      <c r="B10" s="54" t="s">
        <v>469</v>
      </c>
      <c r="X10" s="149"/>
    </row>
    <row r="11" spans="1:45" ht="18.75" customHeight="1" x14ac:dyDescent="0.4">
      <c r="X11" s="149"/>
    </row>
    <row r="12" spans="1:45" ht="18.75" customHeight="1" thickBot="1" x14ac:dyDescent="0.45">
      <c r="A12" s="54" t="s">
        <v>452</v>
      </c>
    </row>
    <row r="13" spans="1:45" ht="18.75" customHeight="1" x14ac:dyDescent="0.4">
      <c r="A13" s="1677"/>
      <c r="B13" s="1681"/>
      <c r="C13" s="835" t="s">
        <v>453</v>
      </c>
      <c r="D13" s="835"/>
      <c r="E13" s="835"/>
      <c r="F13" s="835"/>
      <c r="G13" s="835"/>
      <c r="H13" s="835"/>
      <c r="I13" s="835" t="s">
        <v>454</v>
      </c>
      <c r="J13" s="835"/>
      <c r="K13" s="835"/>
      <c r="L13" s="835"/>
      <c r="M13" s="835"/>
      <c r="N13" s="835"/>
      <c r="O13" s="835" t="s">
        <v>455</v>
      </c>
      <c r="P13" s="835"/>
      <c r="Q13" s="835"/>
      <c r="R13" s="835"/>
      <c r="S13" s="835"/>
      <c r="T13" s="835"/>
      <c r="U13" s="835" t="s">
        <v>456</v>
      </c>
      <c r="V13" s="835"/>
      <c r="W13" s="835"/>
      <c r="X13" s="835"/>
      <c r="Y13" s="835"/>
      <c r="Z13" s="835"/>
      <c r="AA13" s="835" t="s">
        <v>457</v>
      </c>
      <c r="AB13" s="835"/>
      <c r="AC13" s="835"/>
      <c r="AD13" s="835"/>
      <c r="AE13" s="835"/>
      <c r="AF13" s="835"/>
      <c r="AG13" s="835" t="s">
        <v>458</v>
      </c>
      <c r="AH13" s="835"/>
      <c r="AI13" s="835"/>
      <c r="AJ13" s="835"/>
      <c r="AK13" s="835"/>
      <c r="AL13" s="835"/>
      <c r="AM13" s="835" t="s">
        <v>57</v>
      </c>
      <c r="AN13" s="835"/>
      <c r="AO13" s="835"/>
      <c r="AP13" s="835"/>
      <c r="AQ13" s="835"/>
      <c r="AR13" s="921"/>
    </row>
    <row r="14" spans="1:45" ht="18.75" customHeight="1" x14ac:dyDescent="0.4">
      <c r="A14" s="1679"/>
      <c r="B14" s="1682"/>
      <c r="C14" s="879" t="s">
        <v>459</v>
      </c>
      <c r="D14" s="879"/>
      <c r="E14" s="879"/>
      <c r="F14" s="818" t="s">
        <v>460</v>
      </c>
      <c r="G14" s="818"/>
      <c r="H14" s="818"/>
      <c r="I14" s="818" t="s">
        <v>459</v>
      </c>
      <c r="J14" s="818"/>
      <c r="K14" s="818"/>
      <c r="L14" s="818" t="s">
        <v>460</v>
      </c>
      <c r="M14" s="818"/>
      <c r="N14" s="818"/>
      <c r="O14" s="818" t="s">
        <v>459</v>
      </c>
      <c r="P14" s="818"/>
      <c r="Q14" s="818"/>
      <c r="R14" s="818" t="s">
        <v>460</v>
      </c>
      <c r="S14" s="818"/>
      <c r="T14" s="818"/>
      <c r="U14" s="818" t="s">
        <v>459</v>
      </c>
      <c r="V14" s="818"/>
      <c r="W14" s="818"/>
      <c r="X14" s="818" t="s">
        <v>460</v>
      </c>
      <c r="Y14" s="818"/>
      <c r="Z14" s="818"/>
      <c r="AA14" s="818" t="s">
        <v>448</v>
      </c>
      <c r="AB14" s="818"/>
      <c r="AC14" s="818"/>
      <c r="AD14" s="818" t="s">
        <v>460</v>
      </c>
      <c r="AE14" s="818"/>
      <c r="AF14" s="818"/>
      <c r="AG14" s="818" t="s">
        <v>448</v>
      </c>
      <c r="AH14" s="818"/>
      <c r="AI14" s="818"/>
      <c r="AJ14" s="818" t="s">
        <v>460</v>
      </c>
      <c r="AK14" s="818"/>
      <c r="AL14" s="818"/>
      <c r="AM14" s="879" t="s">
        <v>448</v>
      </c>
      <c r="AN14" s="879"/>
      <c r="AO14" s="879"/>
      <c r="AP14" s="818" t="s">
        <v>460</v>
      </c>
      <c r="AQ14" s="818"/>
      <c r="AR14" s="922"/>
    </row>
    <row r="15" spans="1:45" ht="18.75" customHeight="1" x14ac:dyDescent="0.4">
      <c r="A15" s="817" t="s">
        <v>470</v>
      </c>
      <c r="B15" s="818"/>
      <c r="C15" s="868"/>
      <c r="D15" s="963"/>
      <c r="E15" s="1670" t="s">
        <v>19</v>
      </c>
      <c r="F15" s="868"/>
      <c r="G15" s="963"/>
      <c r="H15" s="1670" t="s">
        <v>19</v>
      </c>
      <c r="I15" s="868"/>
      <c r="J15" s="963"/>
      <c r="K15" s="1670" t="s">
        <v>19</v>
      </c>
      <c r="L15" s="868"/>
      <c r="M15" s="963"/>
      <c r="N15" s="1670" t="s">
        <v>19</v>
      </c>
      <c r="O15" s="868"/>
      <c r="P15" s="963"/>
      <c r="Q15" s="1670" t="s">
        <v>19</v>
      </c>
      <c r="R15" s="868"/>
      <c r="S15" s="963"/>
      <c r="T15" s="1670" t="s">
        <v>19</v>
      </c>
      <c r="U15" s="868"/>
      <c r="V15" s="963"/>
      <c r="W15" s="1670" t="s">
        <v>19</v>
      </c>
      <c r="X15" s="868"/>
      <c r="Y15" s="963"/>
      <c r="Z15" s="1670" t="s">
        <v>19</v>
      </c>
      <c r="AA15" s="868"/>
      <c r="AB15" s="963"/>
      <c r="AC15" s="1670" t="s">
        <v>19</v>
      </c>
      <c r="AD15" s="868"/>
      <c r="AE15" s="963"/>
      <c r="AF15" s="1670" t="s">
        <v>19</v>
      </c>
      <c r="AG15" s="868"/>
      <c r="AH15" s="963"/>
      <c r="AI15" s="1670" t="s">
        <v>19</v>
      </c>
      <c r="AJ15" s="868"/>
      <c r="AK15" s="963"/>
      <c r="AL15" s="1683" t="s">
        <v>19</v>
      </c>
      <c r="AM15" s="861" t="str">
        <f>IF(SUM(C15,I15,O15,U15,AA15,AG15)=0,"",SUM(C15,I15,O15,U15,AA15,AG15))</f>
        <v/>
      </c>
      <c r="AN15" s="789"/>
      <c r="AO15" s="790" t="s">
        <v>19</v>
      </c>
      <c r="AP15" s="861" t="str">
        <f>IF(SUM(F15,L15,R15,X15,AD15,AJ15)=0,"",SUM(F15,L15,R15,X15,AD15,AJ15))</f>
        <v/>
      </c>
      <c r="AQ15" s="789"/>
      <c r="AR15" s="871" t="s">
        <v>19</v>
      </c>
    </row>
    <row r="16" spans="1:45" ht="18.75" customHeight="1" x14ac:dyDescent="0.4">
      <c r="A16" s="817"/>
      <c r="B16" s="818"/>
      <c r="C16" s="747"/>
      <c r="D16" s="748"/>
      <c r="E16" s="1672"/>
      <c r="F16" s="747"/>
      <c r="G16" s="748"/>
      <c r="H16" s="1672"/>
      <c r="I16" s="747"/>
      <c r="J16" s="748"/>
      <c r="K16" s="1672"/>
      <c r="L16" s="747"/>
      <c r="M16" s="748"/>
      <c r="N16" s="1672"/>
      <c r="O16" s="747"/>
      <c r="P16" s="748"/>
      <c r="Q16" s="1672"/>
      <c r="R16" s="747"/>
      <c r="S16" s="748"/>
      <c r="T16" s="1672"/>
      <c r="U16" s="747"/>
      <c r="V16" s="748"/>
      <c r="W16" s="1672"/>
      <c r="X16" s="747"/>
      <c r="Y16" s="748"/>
      <c r="Z16" s="1672"/>
      <c r="AA16" s="747"/>
      <c r="AB16" s="748"/>
      <c r="AC16" s="1672"/>
      <c r="AD16" s="747"/>
      <c r="AE16" s="748"/>
      <c r="AF16" s="1672"/>
      <c r="AG16" s="747"/>
      <c r="AH16" s="748"/>
      <c r="AI16" s="1672"/>
      <c r="AJ16" s="747"/>
      <c r="AK16" s="748"/>
      <c r="AL16" s="1684"/>
      <c r="AM16" s="832"/>
      <c r="AN16" s="830"/>
      <c r="AO16" s="833"/>
      <c r="AP16" s="832"/>
      <c r="AQ16" s="830"/>
      <c r="AR16" s="831"/>
    </row>
    <row r="17" spans="1:44" ht="18.75" customHeight="1" x14ac:dyDescent="0.4">
      <c r="A17" s="817" t="s">
        <v>471</v>
      </c>
      <c r="B17" s="818"/>
      <c r="C17" s="868"/>
      <c r="D17" s="963"/>
      <c r="E17" s="1670" t="s">
        <v>19</v>
      </c>
      <c r="F17" s="868"/>
      <c r="G17" s="963"/>
      <c r="H17" s="1670" t="s">
        <v>19</v>
      </c>
      <c r="I17" s="868"/>
      <c r="J17" s="963"/>
      <c r="K17" s="1670" t="s">
        <v>19</v>
      </c>
      <c r="L17" s="868"/>
      <c r="M17" s="963"/>
      <c r="N17" s="1670" t="s">
        <v>19</v>
      </c>
      <c r="O17" s="868"/>
      <c r="P17" s="963"/>
      <c r="Q17" s="1670" t="s">
        <v>19</v>
      </c>
      <c r="R17" s="868"/>
      <c r="S17" s="963"/>
      <c r="T17" s="1670" t="s">
        <v>19</v>
      </c>
      <c r="U17" s="868"/>
      <c r="V17" s="963"/>
      <c r="W17" s="1670" t="s">
        <v>19</v>
      </c>
      <c r="X17" s="868"/>
      <c r="Y17" s="963"/>
      <c r="Z17" s="1670" t="s">
        <v>19</v>
      </c>
      <c r="AA17" s="868"/>
      <c r="AB17" s="963"/>
      <c r="AC17" s="1670" t="s">
        <v>19</v>
      </c>
      <c r="AD17" s="868"/>
      <c r="AE17" s="963"/>
      <c r="AF17" s="1670" t="s">
        <v>19</v>
      </c>
      <c r="AG17" s="868"/>
      <c r="AH17" s="963"/>
      <c r="AI17" s="1670" t="s">
        <v>19</v>
      </c>
      <c r="AJ17" s="868"/>
      <c r="AK17" s="963"/>
      <c r="AL17" s="1670" t="s">
        <v>19</v>
      </c>
      <c r="AM17" s="861" t="str">
        <f>IF(SUM(C17,I17,O17,U17,AA17,AG17)=0,"",SUM(C17,I17,O17,U17,AA17,AG17))</f>
        <v/>
      </c>
      <c r="AN17" s="789"/>
      <c r="AO17" s="790" t="s">
        <v>19</v>
      </c>
      <c r="AP17" s="861" t="str">
        <f>IF(SUM(F17,L17,R17,X17,AD17,AJ17)=0,"",SUM(F17,L17,R17,X17,AD17,AJ17))</f>
        <v/>
      </c>
      <c r="AQ17" s="789"/>
      <c r="AR17" s="871" t="s">
        <v>19</v>
      </c>
    </row>
    <row r="18" spans="1:44" ht="18.75" customHeight="1" x14ac:dyDescent="0.4">
      <c r="A18" s="817"/>
      <c r="B18" s="818"/>
      <c r="C18" s="747"/>
      <c r="D18" s="748"/>
      <c r="E18" s="1672"/>
      <c r="F18" s="747"/>
      <c r="G18" s="748"/>
      <c r="H18" s="1672"/>
      <c r="I18" s="747"/>
      <c r="J18" s="748"/>
      <c r="K18" s="1672"/>
      <c r="L18" s="747"/>
      <c r="M18" s="748"/>
      <c r="N18" s="1672"/>
      <c r="O18" s="747"/>
      <c r="P18" s="748"/>
      <c r="Q18" s="1672"/>
      <c r="R18" s="747"/>
      <c r="S18" s="748"/>
      <c r="T18" s="1672"/>
      <c r="U18" s="747"/>
      <c r="V18" s="748"/>
      <c r="W18" s="1672"/>
      <c r="X18" s="747"/>
      <c r="Y18" s="748"/>
      <c r="Z18" s="1672"/>
      <c r="AA18" s="747"/>
      <c r="AB18" s="748"/>
      <c r="AC18" s="1672"/>
      <c r="AD18" s="747"/>
      <c r="AE18" s="748"/>
      <c r="AF18" s="1672"/>
      <c r="AG18" s="747"/>
      <c r="AH18" s="748"/>
      <c r="AI18" s="1672"/>
      <c r="AJ18" s="747"/>
      <c r="AK18" s="748"/>
      <c r="AL18" s="1672"/>
      <c r="AM18" s="832"/>
      <c r="AN18" s="830"/>
      <c r="AO18" s="833"/>
      <c r="AP18" s="832"/>
      <c r="AQ18" s="830"/>
      <c r="AR18" s="831"/>
    </row>
    <row r="19" spans="1:44" ht="18.75" customHeight="1" x14ac:dyDescent="0.4">
      <c r="A19" s="817" t="s">
        <v>472</v>
      </c>
      <c r="B19" s="818"/>
      <c r="C19" s="868"/>
      <c r="D19" s="963"/>
      <c r="E19" s="1670" t="s">
        <v>19</v>
      </c>
      <c r="F19" s="868"/>
      <c r="G19" s="963"/>
      <c r="H19" s="1670" t="s">
        <v>19</v>
      </c>
      <c r="I19" s="868"/>
      <c r="J19" s="963"/>
      <c r="K19" s="1670" t="s">
        <v>19</v>
      </c>
      <c r="L19" s="868"/>
      <c r="M19" s="963"/>
      <c r="N19" s="1670" t="s">
        <v>19</v>
      </c>
      <c r="O19" s="868"/>
      <c r="P19" s="963"/>
      <c r="Q19" s="1670" t="s">
        <v>19</v>
      </c>
      <c r="R19" s="868"/>
      <c r="S19" s="963"/>
      <c r="T19" s="1670" t="s">
        <v>19</v>
      </c>
      <c r="U19" s="868"/>
      <c r="V19" s="963"/>
      <c r="W19" s="1670" t="s">
        <v>19</v>
      </c>
      <c r="X19" s="868"/>
      <c r="Y19" s="963"/>
      <c r="Z19" s="1670" t="s">
        <v>19</v>
      </c>
      <c r="AA19" s="868"/>
      <c r="AB19" s="963"/>
      <c r="AC19" s="1670" t="s">
        <v>19</v>
      </c>
      <c r="AD19" s="868"/>
      <c r="AE19" s="963"/>
      <c r="AF19" s="1670" t="s">
        <v>19</v>
      </c>
      <c r="AG19" s="868"/>
      <c r="AH19" s="963"/>
      <c r="AI19" s="1670" t="s">
        <v>19</v>
      </c>
      <c r="AJ19" s="868"/>
      <c r="AK19" s="963"/>
      <c r="AL19" s="1670" t="s">
        <v>19</v>
      </c>
      <c r="AM19" s="861" t="str">
        <f>IF(SUM(C19,I19,O19,U19,AA19,AG19)=0,"",SUM(C19,I19,O19,U19,AA19,AG19))</f>
        <v/>
      </c>
      <c r="AN19" s="789"/>
      <c r="AO19" s="790" t="s">
        <v>19</v>
      </c>
      <c r="AP19" s="861" t="str">
        <f>IF(SUM(F19,L19,R19,X19,AD19,AJ19)=0,"",SUM(F19,L19,R19,X19,AD19,AJ19))</f>
        <v/>
      </c>
      <c r="AQ19" s="789"/>
      <c r="AR19" s="871" t="s">
        <v>19</v>
      </c>
    </row>
    <row r="20" spans="1:44" ht="18.75" customHeight="1" x14ac:dyDescent="0.4">
      <c r="A20" s="817"/>
      <c r="B20" s="818"/>
      <c r="C20" s="747"/>
      <c r="D20" s="748"/>
      <c r="E20" s="1672"/>
      <c r="F20" s="747"/>
      <c r="G20" s="748"/>
      <c r="H20" s="1672"/>
      <c r="I20" s="747"/>
      <c r="J20" s="748"/>
      <c r="K20" s="1672"/>
      <c r="L20" s="747"/>
      <c r="M20" s="748"/>
      <c r="N20" s="1672"/>
      <c r="O20" s="747"/>
      <c r="P20" s="748"/>
      <c r="Q20" s="1672"/>
      <c r="R20" s="747"/>
      <c r="S20" s="748"/>
      <c r="T20" s="1672"/>
      <c r="U20" s="747"/>
      <c r="V20" s="748"/>
      <c r="W20" s="1672"/>
      <c r="X20" s="747"/>
      <c r="Y20" s="748"/>
      <c r="Z20" s="1672"/>
      <c r="AA20" s="747"/>
      <c r="AB20" s="748"/>
      <c r="AC20" s="1672"/>
      <c r="AD20" s="747"/>
      <c r="AE20" s="748"/>
      <c r="AF20" s="1672"/>
      <c r="AG20" s="747"/>
      <c r="AH20" s="748"/>
      <c r="AI20" s="1672"/>
      <c r="AJ20" s="747"/>
      <c r="AK20" s="748"/>
      <c r="AL20" s="1672"/>
      <c r="AM20" s="832"/>
      <c r="AN20" s="830"/>
      <c r="AO20" s="833"/>
      <c r="AP20" s="832"/>
      <c r="AQ20" s="830"/>
      <c r="AR20" s="831"/>
    </row>
    <row r="21" spans="1:44" ht="18.75" customHeight="1" x14ac:dyDescent="0.4">
      <c r="A21" s="817" t="s">
        <v>473</v>
      </c>
      <c r="B21" s="818"/>
      <c r="C21" s="868"/>
      <c r="D21" s="963"/>
      <c r="E21" s="1670" t="s">
        <v>19</v>
      </c>
      <c r="F21" s="868"/>
      <c r="G21" s="963"/>
      <c r="H21" s="1670" t="s">
        <v>19</v>
      </c>
      <c r="I21" s="868"/>
      <c r="J21" s="963"/>
      <c r="K21" s="1670" t="s">
        <v>19</v>
      </c>
      <c r="L21" s="868"/>
      <c r="M21" s="963"/>
      <c r="N21" s="1670" t="s">
        <v>19</v>
      </c>
      <c r="O21" s="868"/>
      <c r="P21" s="963"/>
      <c r="Q21" s="1670" t="s">
        <v>19</v>
      </c>
      <c r="R21" s="868"/>
      <c r="S21" s="963"/>
      <c r="T21" s="1670" t="s">
        <v>19</v>
      </c>
      <c r="U21" s="868"/>
      <c r="V21" s="963"/>
      <c r="W21" s="1670" t="s">
        <v>19</v>
      </c>
      <c r="X21" s="868"/>
      <c r="Y21" s="963"/>
      <c r="Z21" s="1670" t="s">
        <v>19</v>
      </c>
      <c r="AA21" s="868"/>
      <c r="AB21" s="963"/>
      <c r="AC21" s="1670" t="s">
        <v>19</v>
      </c>
      <c r="AD21" s="868"/>
      <c r="AE21" s="963"/>
      <c r="AF21" s="1670" t="s">
        <v>19</v>
      </c>
      <c r="AG21" s="868"/>
      <c r="AH21" s="963"/>
      <c r="AI21" s="1670" t="s">
        <v>19</v>
      </c>
      <c r="AJ21" s="868"/>
      <c r="AK21" s="963"/>
      <c r="AL21" s="1670" t="s">
        <v>19</v>
      </c>
      <c r="AM21" s="861" t="str">
        <f>IF(SUM(C21,I21,O21,U21,AA21,AG21)=0,"",SUM(C21,I21,O21,U21,AA21,AG21))</f>
        <v/>
      </c>
      <c r="AN21" s="789"/>
      <c r="AO21" s="790" t="s">
        <v>19</v>
      </c>
      <c r="AP21" s="861" t="str">
        <f>IF(SUM(F21,L21,R21,X21,AD21,AJ21)=0,"",SUM(F21,L21,R21,X21,AD21,AJ21))</f>
        <v/>
      </c>
      <c r="AQ21" s="789"/>
      <c r="AR21" s="871" t="s">
        <v>19</v>
      </c>
    </row>
    <row r="22" spans="1:44" ht="18.75" customHeight="1" x14ac:dyDescent="0.4">
      <c r="A22" s="817"/>
      <c r="B22" s="818"/>
      <c r="C22" s="747"/>
      <c r="D22" s="748"/>
      <c r="E22" s="1672"/>
      <c r="F22" s="747"/>
      <c r="G22" s="748"/>
      <c r="H22" s="1672"/>
      <c r="I22" s="747"/>
      <c r="J22" s="748"/>
      <c r="K22" s="1672"/>
      <c r="L22" s="747"/>
      <c r="M22" s="748"/>
      <c r="N22" s="1672"/>
      <c r="O22" s="747"/>
      <c r="P22" s="748"/>
      <c r="Q22" s="1672"/>
      <c r="R22" s="747"/>
      <c r="S22" s="748"/>
      <c r="T22" s="1672"/>
      <c r="U22" s="747"/>
      <c r="V22" s="748"/>
      <c r="W22" s="1672"/>
      <c r="X22" s="747"/>
      <c r="Y22" s="748"/>
      <c r="Z22" s="1672"/>
      <c r="AA22" s="747"/>
      <c r="AB22" s="748"/>
      <c r="AC22" s="1672"/>
      <c r="AD22" s="747"/>
      <c r="AE22" s="748"/>
      <c r="AF22" s="1672"/>
      <c r="AG22" s="747"/>
      <c r="AH22" s="748"/>
      <c r="AI22" s="1672"/>
      <c r="AJ22" s="747"/>
      <c r="AK22" s="748"/>
      <c r="AL22" s="1672"/>
      <c r="AM22" s="832"/>
      <c r="AN22" s="830"/>
      <c r="AO22" s="833"/>
      <c r="AP22" s="832"/>
      <c r="AQ22" s="830"/>
      <c r="AR22" s="831"/>
    </row>
    <row r="23" spans="1:44" ht="18.75" customHeight="1" x14ac:dyDescent="0.4">
      <c r="A23" s="817" t="s">
        <v>474</v>
      </c>
      <c r="B23" s="818"/>
      <c r="C23" s="868"/>
      <c r="D23" s="963"/>
      <c r="E23" s="1670" t="s">
        <v>19</v>
      </c>
      <c r="F23" s="868"/>
      <c r="G23" s="963"/>
      <c r="H23" s="1670" t="s">
        <v>19</v>
      </c>
      <c r="I23" s="868"/>
      <c r="J23" s="963"/>
      <c r="K23" s="1670" t="s">
        <v>19</v>
      </c>
      <c r="L23" s="868"/>
      <c r="M23" s="963"/>
      <c r="N23" s="1670" t="s">
        <v>19</v>
      </c>
      <c r="O23" s="868"/>
      <c r="P23" s="963"/>
      <c r="Q23" s="1670" t="s">
        <v>19</v>
      </c>
      <c r="R23" s="868"/>
      <c r="S23" s="963"/>
      <c r="T23" s="1670" t="s">
        <v>19</v>
      </c>
      <c r="U23" s="868"/>
      <c r="V23" s="963"/>
      <c r="W23" s="1670" t="s">
        <v>19</v>
      </c>
      <c r="X23" s="868"/>
      <c r="Y23" s="963"/>
      <c r="Z23" s="1670" t="s">
        <v>19</v>
      </c>
      <c r="AA23" s="868"/>
      <c r="AB23" s="963"/>
      <c r="AC23" s="1670" t="s">
        <v>19</v>
      </c>
      <c r="AD23" s="868"/>
      <c r="AE23" s="963"/>
      <c r="AF23" s="1670" t="s">
        <v>19</v>
      </c>
      <c r="AG23" s="868"/>
      <c r="AH23" s="963"/>
      <c r="AI23" s="1670" t="s">
        <v>19</v>
      </c>
      <c r="AJ23" s="868"/>
      <c r="AK23" s="963"/>
      <c r="AL23" s="1670" t="s">
        <v>19</v>
      </c>
      <c r="AM23" s="861" t="str">
        <f>IF(SUM(C23,I23,O23,U23,AA23,AG23)=0,"",SUM(C23,I23,O23,U23,AA23,AG23))</f>
        <v/>
      </c>
      <c r="AN23" s="789"/>
      <c r="AO23" s="790" t="s">
        <v>19</v>
      </c>
      <c r="AP23" s="861" t="str">
        <f>IF(SUM(F23,L23,R23,X23,AD23,AJ23)=0,"",SUM(F23,L23,R23,X23,AD23,AJ23))</f>
        <v/>
      </c>
      <c r="AQ23" s="789"/>
      <c r="AR23" s="871" t="s">
        <v>19</v>
      </c>
    </row>
    <row r="24" spans="1:44" ht="18.75" customHeight="1" x14ac:dyDescent="0.4">
      <c r="A24" s="817"/>
      <c r="B24" s="818"/>
      <c r="C24" s="747"/>
      <c r="D24" s="748"/>
      <c r="E24" s="1672"/>
      <c r="F24" s="747"/>
      <c r="G24" s="748"/>
      <c r="H24" s="1672"/>
      <c r="I24" s="747"/>
      <c r="J24" s="748"/>
      <c r="K24" s="1672"/>
      <c r="L24" s="747"/>
      <c r="M24" s="748"/>
      <c r="N24" s="1672"/>
      <c r="O24" s="747"/>
      <c r="P24" s="748"/>
      <c r="Q24" s="1672"/>
      <c r="R24" s="747"/>
      <c r="S24" s="748"/>
      <c r="T24" s="1672"/>
      <c r="U24" s="747"/>
      <c r="V24" s="748"/>
      <c r="W24" s="1672"/>
      <c r="X24" s="747"/>
      <c r="Y24" s="748"/>
      <c r="Z24" s="1672"/>
      <c r="AA24" s="747"/>
      <c r="AB24" s="748"/>
      <c r="AC24" s="1672"/>
      <c r="AD24" s="747"/>
      <c r="AE24" s="748"/>
      <c r="AF24" s="1672"/>
      <c r="AG24" s="747"/>
      <c r="AH24" s="748"/>
      <c r="AI24" s="1672"/>
      <c r="AJ24" s="747"/>
      <c r="AK24" s="748"/>
      <c r="AL24" s="1672"/>
      <c r="AM24" s="832"/>
      <c r="AN24" s="830"/>
      <c r="AO24" s="833"/>
      <c r="AP24" s="832"/>
      <c r="AQ24" s="830"/>
      <c r="AR24" s="831"/>
    </row>
    <row r="25" spans="1:44" ht="18.75" customHeight="1" x14ac:dyDescent="0.4">
      <c r="A25" s="817" t="s">
        <v>475</v>
      </c>
      <c r="B25" s="818"/>
      <c r="C25" s="868"/>
      <c r="D25" s="963"/>
      <c r="E25" s="1670" t="s">
        <v>19</v>
      </c>
      <c r="F25" s="868"/>
      <c r="G25" s="963"/>
      <c r="H25" s="1670" t="s">
        <v>19</v>
      </c>
      <c r="I25" s="868"/>
      <c r="J25" s="963"/>
      <c r="K25" s="1670" t="s">
        <v>19</v>
      </c>
      <c r="L25" s="868"/>
      <c r="M25" s="963"/>
      <c r="N25" s="1670" t="s">
        <v>19</v>
      </c>
      <c r="O25" s="868"/>
      <c r="P25" s="963"/>
      <c r="Q25" s="1670" t="s">
        <v>19</v>
      </c>
      <c r="R25" s="868"/>
      <c r="S25" s="963"/>
      <c r="T25" s="1670" t="s">
        <v>19</v>
      </c>
      <c r="U25" s="868"/>
      <c r="V25" s="963"/>
      <c r="W25" s="1670" t="s">
        <v>19</v>
      </c>
      <c r="X25" s="868"/>
      <c r="Y25" s="963"/>
      <c r="Z25" s="1670" t="s">
        <v>19</v>
      </c>
      <c r="AA25" s="868"/>
      <c r="AB25" s="963"/>
      <c r="AC25" s="1670" t="s">
        <v>19</v>
      </c>
      <c r="AD25" s="868"/>
      <c r="AE25" s="963"/>
      <c r="AF25" s="1670" t="s">
        <v>19</v>
      </c>
      <c r="AG25" s="868"/>
      <c r="AH25" s="963"/>
      <c r="AI25" s="1670" t="s">
        <v>19</v>
      </c>
      <c r="AJ25" s="868"/>
      <c r="AK25" s="963"/>
      <c r="AL25" s="1670" t="s">
        <v>19</v>
      </c>
      <c r="AM25" s="861" t="str">
        <f>IF(SUM(C25,I25,O25,U25,AA25,AG25)=0,"",SUM(C25,I25,O25,U25,AA25,AG25))</f>
        <v/>
      </c>
      <c r="AN25" s="789"/>
      <c r="AO25" s="790" t="s">
        <v>19</v>
      </c>
      <c r="AP25" s="861" t="str">
        <f>IF(SUM(F25,L25,R25,X25,AD25,AJ25)=0,"",SUM(F25,L25,R25,X25,AD25,AJ25))</f>
        <v/>
      </c>
      <c r="AQ25" s="789"/>
      <c r="AR25" s="871" t="s">
        <v>19</v>
      </c>
    </row>
    <row r="26" spans="1:44" ht="18.75" customHeight="1" x14ac:dyDescent="0.4">
      <c r="A26" s="817"/>
      <c r="B26" s="818"/>
      <c r="C26" s="747"/>
      <c r="D26" s="748"/>
      <c r="E26" s="1672"/>
      <c r="F26" s="747"/>
      <c r="G26" s="748"/>
      <c r="H26" s="1672"/>
      <c r="I26" s="747"/>
      <c r="J26" s="748"/>
      <c r="K26" s="1672"/>
      <c r="L26" s="747"/>
      <c r="M26" s="748"/>
      <c r="N26" s="1672"/>
      <c r="O26" s="747"/>
      <c r="P26" s="748"/>
      <c r="Q26" s="1672"/>
      <c r="R26" s="747"/>
      <c r="S26" s="748"/>
      <c r="T26" s="1672"/>
      <c r="U26" s="747"/>
      <c r="V26" s="748"/>
      <c r="W26" s="1672"/>
      <c r="X26" s="747"/>
      <c r="Y26" s="748"/>
      <c r="Z26" s="1672"/>
      <c r="AA26" s="747"/>
      <c r="AB26" s="748"/>
      <c r="AC26" s="1672"/>
      <c r="AD26" s="747"/>
      <c r="AE26" s="748"/>
      <c r="AF26" s="1672"/>
      <c r="AG26" s="747"/>
      <c r="AH26" s="748"/>
      <c r="AI26" s="1672"/>
      <c r="AJ26" s="747"/>
      <c r="AK26" s="748"/>
      <c r="AL26" s="1672"/>
      <c r="AM26" s="832"/>
      <c r="AN26" s="830"/>
      <c r="AO26" s="833"/>
      <c r="AP26" s="832"/>
      <c r="AQ26" s="830"/>
      <c r="AR26" s="831"/>
    </row>
    <row r="27" spans="1:44" ht="18.75" customHeight="1" x14ac:dyDescent="0.4">
      <c r="A27" s="817" t="s">
        <v>457</v>
      </c>
      <c r="B27" s="818"/>
      <c r="C27" s="868"/>
      <c r="D27" s="963"/>
      <c r="E27" s="1670" t="s">
        <v>19</v>
      </c>
      <c r="F27" s="868"/>
      <c r="G27" s="963"/>
      <c r="H27" s="1670" t="s">
        <v>19</v>
      </c>
      <c r="I27" s="868"/>
      <c r="J27" s="963"/>
      <c r="K27" s="1670" t="s">
        <v>19</v>
      </c>
      <c r="L27" s="868"/>
      <c r="M27" s="963"/>
      <c r="N27" s="1670" t="s">
        <v>19</v>
      </c>
      <c r="O27" s="868"/>
      <c r="P27" s="963"/>
      <c r="Q27" s="1670" t="s">
        <v>19</v>
      </c>
      <c r="R27" s="868"/>
      <c r="S27" s="963"/>
      <c r="T27" s="1670" t="s">
        <v>19</v>
      </c>
      <c r="U27" s="868"/>
      <c r="V27" s="963"/>
      <c r="W27" s="1670" t="s">
        <v>19</v>
      </c>
      <c r="X27" s="868"/>
      <c r="Y27" s="963"/>
      <c r="Z27" s="1670" t="s">
        <v>19</v>
      </c>
      <c r="AA27" s="868"/>
      <c r="AB27" s="963"/>
      <c r="AC27" s="1670" t="s">
        <v>19</v>
      </c>
      <c r="AD27" s="868"/>
      <c r="AE27" s="963"/>
      <c r="AF27" s="1670" t="s">
        <v>19</v>
      </c>
      <c r="AG27" s="868"/>
      <c r="AH27" s="963"/>
      <c r="AI27" s="1670" t="s">
        <v>19</v>
      </c>
      <c r="AJ27" s="868"/>
      <c r="AK27" s="963"/>
      <c r="AL27" s="1670" t="s">
        <v>19</v>
      </c>
      <c r="AM27" s="861" t="str">
        <f>IF(SUM(C27,I27,O27,U27,AA27,AG27)=0,"",SUM(C27,I27,O27,U27,AA27,AG27))</f>
        <v/>
      </c>
      <c r="AN27" s="789"/>
      <c r="AO27" s="790" t="s">
        <v>19</v>
      </c>
      <c r="AP27" s="861" t="str">
        <f>IF(SUM(F27,L27,R27,X27,AD27,AJ27)=0,"",SUM(F27,L27,R27,X27,AD27,AJ27))</f>
        <v/>
      </c>
      <c r="AQ27" s="789"/>
      <c r="AR27" s="871" t="s">
        <v>19</v>
      </c>
    </row>
    <row r="28" spans="1:44" ht="18.75" customHeight="1" x14ac:dyDescent="0.4">
      <c r="A28" s="817"/>
      <c r="B28" s="818"/>
      <c r="C28" s="747"/>
      <c r="D28" s="748"/>
      <c r="E28" s="1672"/>
      <c r="F28" s="747"/>
      <c r="G28" s="748"/>
      <c r="H28" s="1672"/>
      <c r="I28" s="747"/>
      <c r="J28" s="748"/>
      <c r="K28" s="1672"/>
      <c r="L28" s="747"/>
      <c r="M28" s="748"/>
      <c r="N28" s="1672"/>
      <c r="O28" s="747"/>
      <c r="P28" s="748"/>
      <c r="Q28" s="1672"/>
      <c r="R28" s="747"/>
      <c r="S28" s="748"/>
      <c r="T28" s="1672"/>
      <c r="U28" s="747"/>
      <c r="V28" s="748"/>
      <c r="W28" s="1672"/>
      <c r="X28" s="747"/>
      <c r="Y28" s="748"/>
      <c r="Z28" s="1672"/>
      <c r="AA28" s="747"/>
      <c r="AB28" s="748"/>
      <c r="AC28" s="1672"/>
      <c r="AD28" s="747"/>
      <c r="AE28" s="748"/>
      <c r="AF28" s="1672"/>
      <c r="AG28" s="747"/>
      <c r="AH28" s="748"/>
      <c r="AI28" s="1672"/>
      <c r="AJ28" s="747"/>
      <c r="AK28" s="748"/>
      <c r="AL28" s="1672"/>
      <c r="AM28" s="878"/>
      <c r="AN28" s="775"/>
      <c r="AO28" s="776"/>
      <c r="AP28" s="878"/>
      <c r="AQ28" s="775"/>
      <c r="AR28" s="901"/>
    </row>
    <row r="29" spans="1:44" ht="18.75" customHeight="1" x14ac:dyDescent="0.4">
      <c r="A29" s="774" t="s">
        <v>57</v>
      </c>
      <c r="B29" s="776"/>
      <c r="C29" s="861" t="str">
        <f>IF(SUM(C15:D28)=0,"",SUM(C15:D28))</f>
        <v/>
      </c>
      <c r="D29" s="789"/>
      <c r="E29" s="1670" t="s">
        <v>19</v>
      </c>
      <c r="F29" s="861" t="str">
        <f>IF(SUM(F15:G28)=0,"",SUM(F15:G28))</f>
        <v/>
      </c>
      <c r="G29" s="789"/>
      <c r="H29" s="1670" t="s">
        <v>19</v>
      </c>
      <c r="I29" s="861" t="str">
        <f>IF(SUM(I15:J28)=0,"",SUM(I15:J28))</f>
        <v/>
      </c>
      <c r="J29" s="789"/>
      <c r="K29" s="1670" t="s">
        <v>19</v>
      </c>
      <c r="L29" s="861" t="str">
        <f>IF(SUM(L15:M28)=0,"",SUM(L15:M28))</f>
        <v/>
      </c>
      <c r="M29" s="789"/>
      <c r="N29" s="1670" t="s">
        <v>19</v>
      </c>
      <c r="O29" s="861" t="str">
        <f>IF(SUM(O15:P28)=0,"",SUM(O15:P28))</f>
        <v/>
      </c>
      <c r="P29" s="789"/>
      <c r="Q29" s="1670" t="s">
        <v>19</v>
      </c>
      <c r="R29" s="861" t="str">
        <f>IF(SUM(R15:S28)=0,"",SUM(R15:S28))</f>
        <v/>
      </c>
      <c r="S29" s="789"/>
      <c r="T29" s="1670" t="s">
        <v>19</v>
      </c>
      <c r="U29" s="861" t="str">
        <f>IF(SUM(U15:V28)=0,"",SUM(U15:V28))</f>
        <v/>
      </c>
      <c r="V29" s="789"/>
      <c r="W29" s="1670" t="s">
        <v>19</v>
      </c>
      <c r="X29" s="861" t="str">
        <f>IF(SUM(X15:Y28)=0,"",SUM(X15:Y28))</f>
        <v/>
      </c>
      <c r="Y29" s="789"/>
      <c r="Z29" s="1670" t="s">
        <v>19</v>
      </c>
      <c r="AA29" s="861" t="str">
        <f>IF(SUM(AA15:AB28)=0,"",SUM(AA15:AB28))</f>
        <v/>
      </c>
      <c r="AB29" s="789"/>
      <c r="AC29" s="1670" t="s">
        <v>19</v>
      </c>
      <c r="AD29" s="861" t="str">
        <f>IF(SUM(AD15:AE28)=0,"",SUM(AD15:AE28))</f>
        <v/>
      </c>
      <c r="AE29" s="789"/>
      <c r="AF29" s="1670" t="s">
        <v>19</v>
      </c>
      <c r="AG29" s="861" t="str">
        <f>IF(SUM(AG15:AH28)=0,"",SUM(AG15:AH28))</f>
        <v/>
      </c>
      <c r="AH29" s="789"/>
      <c r="AI29" s="1670" t="s">
        <v>19</v>
      </c>
      <c r="AJ29" s="861" t="str">
        <f>IF(SUM(AJ15:AK28)=0,"",SUM(AJ15:AK28))</f>
        <v/>
      </c>
      <c r="AK29" s="789"/>
      <c r="AL29" s="1670" t="s">
        <v>19</v>
      </c>
      <c r="AM29" s="861" t="str">
        <f>IF(SUM(C29,I29,O29,U29,AA29,AG29)=0,"",SUM(C29,I29,O29,U29,AA29,AG29))</f>
        <v/>
      </c>
      <c r="AN29" s="789"/>
      <c r="AO29" s="790" t="s">
        <v>19</v>
      </c>
      <c r="AP29" s="861" t="str">
        <f>IF(SUM(F29,L29,R29,X29,AD29,AJ29)=0,"",SUM(F29,L29,R29,X29,AD29,AJ29))</f>
        <v/>
      </c>
      <c r="AQ29" s="789"/>
      <c r="AR29" s="871" t="s">
        <v>19</v>
      </c>
    </row>
    <row r="30" spans="1:44" ht="18.75" customHeight="1" thickBot="1" x14ac:dyDescent="0.45">
      <c r="A30" s="735"/>
      <c r="B30" s="737"/>
      <c r="C30" s="738"/>
      <c r="D30" s="736"/>
      <c r="E30" s="1675"/>
      <c r="F30" s="738"/>
      <c r="G30" s="736"/>
      <c r="H30" s="1675"/>
      <c r="I30" s="738"/>
      <c r="J30" s="736"/>
      <c r="K30" s="1675"/>
      <c r="L30" s="738"/>
      <c r="M30" s="736"/>
      <c r="N30" s="1675"/>
      <c r="O30" s="738"/>
      <c r="P30" s="736"/>
      <c r="Q30" s="1675"/>
      <c r="R30" s="738"/>
      <c r="S30" s="736"/>
      <c r="T30" s="1675"/>
      <c r="U30" s="738"/>
      <c r="V30" s="736"/>
      <c r="W30" s="1675"/>
      <c r="X30" s="738"/>
      <c r="Y30" s="736"/>
      <c r="Z30" s="1675"/>
      <c r="AA30" s="738"/>
      <c r="AB30" s="736"/>
      <c r="AC30" s="1675"/>
      <c r="AD30" s="738"/>
      <c r="AE30" s="736"/>
      <c r="AF30" s="1675"/>
      <c r="AG30" s="738"/>
      <c r="AH30" s="736"/>
      <c r="AI30" s="1675"/>
      <c r="AJ30" s="738"/>
      <c r="AK30" s="736"/>
      <c r="AL30" s="1675"/>
      <c r="AM30" s="738"/>
      <c r="AN30" s="736"/>
      <c r="AO30" s="737"/>
      <c r="AP30" s="738"/>
      <c r="AQ30" s="736"/>
      <c r="AR30" s="1564"/>
    </row>
    <row r="31" spans="1:44" ht="18.75" customHeight="1" x14ac:dyDescent="0.3">
      <c r="D31" s="146"/>
      <c r="E31" s="146"/>
      <c r="S31" s="56"/>
      <c r="T31" s="56"/>
      <c r="AN31" s="56"/>
      <c r="AO31" s="56"/>
      <c r="AP31" s="56"/>
      <c r="AQ31" s="56"/>
      <c r="AR31" s="56"/>
    </row>
    <row r="32" spans="1:44" ht="18.75" customHeight="1" thickBot="1" x14ac:dyDescent="0.45">
      <c r="A32" s="54" t="s">
        <v>461</v>
      </c>
      <c r="T32" s="56"/>
      <c r="U32" s="775"/>
      <c r="V32" s="775"/>
      <c r="W32" s="775"/>
      <c r="X32" s="775"/>
      <c r="Y32" s="54" t="str">
        <f>"（５）出身世帯との連携状況（令和"&amp;表紙・鑑!S3-1&amp;"年度）"</f>
        <v>（５）出身世帯との連携状況（令和4年度）</v>
      </c>
      <c r="AB32" s="56"/>
      <c r="AE32" s="56"/>
      <c r="AF32" s="56"/>
      <c r="AG32" s="56"/>
      <c r="AH32" s="56"/>
      <c r="AI32" s="56"/>
      <c r="AJ32" s="56"/>
      <c r="AK32" s="56"/>
      <c r="AL32" s="56"/>
      <c r="AM32" s="56"/>
      <c r="AN32" s="56"/>
      <c r="AO32" s="56"/>
      <c r="AP32" s="56"/>
      <c r="AQ32" s="56"/>
    </row>
    <row r="33" spans="1:45" ht="18.75" customHeight="1" x14ac:dyDescent="0.4">
      <c r="A33" s="834"/>
      <c r="B33" s="770"/>
      <c r="C33" s="835"/>
      <c r="D33" s="835"/>
      <c r="E33" s="769" t="s">
        <v>462</v>
      </c>
      <c r="F33" s="768"/>
      <c r="G33" s="770"/>
      <c r="H33" s="769" t="s">
        <v>463</v>
      </c>
      <c r="I33" s="768"/>
      <c r="J33" s="770"/>
      <c r="K33" s="769" t="s">
        <v>464</v>
      </c>
      <c r="L33" s="768"/>
      <c r="M33" s="770"/>
      <c r="N33" s="769" t="s">
        <v>465</v>
      </c>
      <c r="O33" s="768"/>
      <c r="P33" s="770"/>
      <c r="Q33" s="805" t="s">
        <v>57</v>
      </c>
      <c r="R33" s="806"/>
      <c r="S33" s="806"/>
      <c r="T33" s="806"/>
      <c r="U33" s="806"/>
      <c r="V33" s="806"/>
      <c r="W33" s="807"/>
      <c r="Y33" s="1677"/>
      <c r="Z33" s="1678"/>
      <c r="AA33" s="1678"/>
      <c r="AB33" s="1678"/>
      <c r="AC33" s="1678"/>
      <c r="AD33" s="805" t="s">
        <v>476</v>
      </c>
      <c r="AE33" s="806"/>
      <c r="AF33" s="852"/>
      <c r="AG33" s="805" t="s">
        <v>477</v>
      </c>
      <c r="AH33" s="806"/>
      <c r="AI33" s="852"/>
      <c r="AJ33" s="892" t="s">
        <v>478</v>
      </c>
      <c r="AK33" s="1676"/>
      <c r="AL33" s="893"/>
      <c r="AM33" s="892" t="s">
        <v>479</v>
      </c>
      <c r="AN33" s="1676"/>
      <c r="AO33" s="893"/>
      <c r="AP33" s="805" t="s">
        <v>57</v>
      </c>
      <c r="AQ33" s="806"/>
      <c r="AR33" s="807"/>
    </row>
    <row r="34" spans="1:45" ht="18.75" customHeight="1" x14ac:dyDescent="0.4">
      <c r="A34" s="817" t="s">
        <v>448</v>
      </c>
      <c r="B34" s="756"/>
      <c r="C34" s="818"/>
      <c r="D34" s="818"/>
      <c r="E34" s="868"/>
      <c r="F34" s="963"/>
      <c r="G34" s="1670" t="s">
        <v>19</v>
      </c>
      <c r="H34" s="868"/>
      <c r="I34" s="963"/>
      <c r="J34" s="1670" t="s">
        <v>19</v>
      </c>
      <c r="K34" s="868"/>
      <c r="L34" s="963"/>
      <c r="M34" s="1670" t="s">
        <v>19</v>
      </c>
      <c r="N34" s="868"/>
      <c r="O34" s="963"/>
      <c r="P34" s="1670" t="s">
        <v>19</v>
      </c>
      <c r="Q34" s="861" t="str">
        <f>IF(SUM(E34:P35)=0,"",SUM(E34:P35))</f>
        <v/>
      </c>
      <c r="R34" s="789"/>
      <c r="S34" s="789"/>
      <c r="T34" s="789"/>
      <c r="U34" s="789"/>
      <c r="V34" s="789" t="s">
        <v>19</v>
      </c>
      <c r="W34" s="871"/>
      <c r="Y34" s="1679"/>
      <c r="Z34" s="1680"/>
      <c r="AA34" s="1680"/>
      <c r="AB34" s="1680"/>
      <c r="AC34" s="1680"/>
      <c r="AD34" s="832"/>
      <c r="AE34" s="830"/>
      <c r="AF34" s="833"/>
      <c r="AG34" s="832"/>
      <c r="AH34" s="830"/>
      <c r="AI34" s="833"/>
      <c r="AJ34" s="896"/>
      <c r="AK34" s="783"/>
      <c r="AL34" s="784"/>
      <c r="AM34" s="896"/>
      <c r="AN34" s="783"/>
      <c r="AO34" s="784"/>
      <c r="AP34" s="832"/>
      <c r="AQ34" s="830"/>
      <c r="AR34" s="831"/>
    </row>
    <row r="35" spans="1:45" ht="18.75" customHeight="1" x14ac:dyDescent="0.4">
      <c r="A35" s="817"/>
      <c r="B35" s="756"/>
      <c r="C35" s="818"/>
      <c r="D35" s="818"/>
      <c r="E35" s="747"/>
      <c r="F35" s="748"/>
      <c r="G35" s="1672"/>
      <c r="H35" s="747"/>
      <c r="I35" s="748"/>
      <c r="J35" s="1672"/>
      <c r="K35" s="747"/>
      <c r="L35" s="748"/>
      <c r="M35" s="1672"/>
      <c r="N35" s="747"/>
      <c r="O35" s="748"/>
      <c r="P35" s="1672"/>
      <c r="Q35" s="832"/>
      <c r="R35" s="830"/>
      <c r="S35" s="830"/>
      <c r="T35" s="830"/>
      <c r="U35" s="830"/>
      <c r="V35" s="830"/>
      <c r="W35" s="831"/>
      <c r="Y35" s="788" t="s">
        <v>466</v>
      </c>
      <c r="Z35" s="789"/>
      <c r="AA35" s="789"/>
      <c r="AB35" s="789"/>
      <c r="AC35" s="789"/>
      <c r="AD35" s="868"/>
      <c r="AE35" s="963"/>
      <c r="AF35" s="790" t="s">
        <v>19</v>
      </c>
      <c r="AG35" s="868"/>
      <c r="AH35" s="963"/>
      <c r="AI35" s="790" t="s">
        <v>19</v>
      </c>
      <c r="AJ35" s="868"/>
      <c r="AK35" s="963"/>
      <c r="AL35" s="790" t="s">
        <v>19</v>
      </c>
      <c r="AM35" s="868"/>
      <c r="AN35" s="963"/>
      <c r="AO35" s="790" t="s">
        <v>19</v>
      </c>
      <c r="AP35" s="861" t="str">
        <f>IF(SUM(AD35,AG35,AJ35,AM35)=0,"",SUM(AD35,AG35,AJ35,AM35))</f>
        <v/>
      </c>
      <c r="AQ35" s="789"/>
      <c r="AR35" s="871" t="s">
        <v>19</v>
      </c>
    </row>
    <row r="36" spans="1:45" ht="18.75" customHeight="1" x14ac:dyDescent="0.4">
      <c r="A36" s="817" t="s">
        <v>451</v>
      </c>
      <c r="B36" s="756"/>
      <c r="C36" s="818"/>
      <c r="D36" s="818"/>
      <c r="E36" s="868"/>
      <c r="F36" s="963"/>
      <c r="G36" s="1670" t="s">
        <v>19</v>
      </c>
      <c r="H36" s="868"/>
      <c r="I36" s="963"/>
      <c r="J36" s="1670" t="s">
        <v>19</v>
      </c>
      <c r="K36" s="868"/>
      <c r="L36" s="963"/>
      <c r="M36" s="1670" t="s">
        <v>19</v>
      </c>
      <c r="N36" s="868"/>
      <c r="O36" s="963"/>
      <c r="P36" s="1670" t="s">
        <v>19</v>
      </c>
      <c r="Q36" s="861" t="str">
        <f>IF(SUM(E36:P37)=0,"",SUM(E36:P37))</f>
        <v/>
      </c>
      <c r="R36" s="789"/>
      <c r="S36" s="789"/>
      <c r="T36" s="789"/>
      <c r="U36" s="789"/>
      <c r="V36" s="789" t="s">
        <v>19</v>
      </c>
      <c r="W36" s="871"/>
      <c r="Y36" s="774"/>
      <c r="Z36" s="775"/>
      <c r="AA36" s="775"/>
      <c r="AB36" s="775"/>
      <c r="AC36" s="775"/>
      <c r="AD36" s="923"/>
      <c r="AE36" s="905"/>
      <c r="AF36" s="776"/>
      <c r="AG36" s="923"/>
      <c r="AH36" s="905"/>
      <c r="AI36" s="776"/>
      <c r="AJ36" s="923"/>
      <c r="AK36" s="905"/>
      <c r="AL36" s="776"/>
      <c r="AM36" s="923"/>
      <c r="AN36" s="905"/>
      <c r="AO36" s="776"/>
      <c r="AP36" s="878"/>
      <c r="AQ36" s="775"/>
      <c r="AR36" s="901"/>
    </row>
    <row r="37" spans="1:45" ht="18.75" customHeight="1" x14ac:dyDescent="0.4">
      <c r="A37" s="817"/>
      <c r="B37" s="756"/>
      <c r="C37" s="818"/>
      <c r="D37" s="818"/>
      <c r="E37" s="923"/>
      <c r="F37" s="905"/>
      <c r="G37" s="1671"/>
      <c r="H37" s="747"/>
      <c r="I37" s="748"/>
      <c r="J37" s="1672"/>
      <c r="K37" s="747"/>
      <c r="L37" s="748"/>
      <c r="M37" s="1672"/>
      <c r="N37" s="747"/>
      <c r="O37" s="748"/>
      <c r="P37" s="1672"/>
      <c r="Q37" s="832"/>
      <c r="R37" s="830"/>
      <c r="S37" s="830"/>
      <c r="T37" s="830"/>
      <c r="U37" s="830"/>
      <c r="V37" s="830"/>
      <c r="W37" s="831"/>
      <c r="Y37" s="888"/>
      <c r="Z37" s="830"/>
      <c r="AA37" s="830"/>
      <c r="AB37" s="830"/>
      <c r="AC37" s="830"/>
      <c r="AD37" s="747"/>
      <c r="AE37" s="748"/>
      <c r="AF37" s="833"/>
      <c r="AG37" s="747"/>
      <c r="AH37" s="748"/>
      <c r="AI37" s="833"/>
      <c r="AJ37" s="747"/>
      <c r="AK37" s="748"/>
      <c r="AL37" s="833"/>
      <c r="AM37" s="747"/>
      <c r="AN37" s="748"/>
      <c r="AO37" s="833"/>
      <c r="AP37" s="832"/>
      <c r="AQ37" s="830"/>
      <c r="AR37" s="831"/>
    </row>
    <row r="38" spans="1:45" ht="18.75" customHeight="1" x14ac:dyDescent="0.4">
      <c r="A38" s="817" t="s">
        <v>57</v>
      </c>
      <c r="B38" s="756"/>
      <c r="C38" s="818"/>
      <c r="D38" s="802"/>
      <c r="E38" s="861" t="str">
        <f>IF(SUM(E34:F37)=0,"",SUM(E34:F37))</f>
        <v/>
      </c>
      <c r="F38" s="789"/>
      <c r="G38" s="1670" t="s">
        <v>19</v>
      </c>
      <c r="H38" s="789" t="str">
        <f>IF(SUM(H34:I37)=0,"",SUM(H34:I37))</f>
        <v/>
      </c>
      <c r="I38" s="789"/>
      <c r="J38" s="1670" t="s">
        <v>19</v>
      </c>
      <c r="K38" s="861" t="str">
        <f>IF(SUM(K34:L37)=0,"",SUM(K34:L37))</f>
        <v/>
      </c>
      <c r="L38" s="789"/>
      <c r="M38" s="1670" t="s">
        <v>19</v>
      </c>
      <c r="N38" s="861" t="str">
        <f>IF(SUM(N34:O37)=0,"",SUM(N34:O37))</f>
        <v/>
      </c>
      <c r="O38" s="789"/>
      <c r="P38" s="1670" t="s">
        <v>19</v>
      </c>
      <c r="Q38" s="878" t="str">
        <f>IF(SUM(E38:P39)=0,"",SUM(E38:P39))</f>
        <v/>
      </c>
      <c r="R38" s="775"/>
      <c r="S38" s="775"/>
      <c r="T38" s="775"/>
      <c r="U38" s="775"/>
      <c r="V38" s="775" t="s">
        <v>19</v>
      </c>
      <c r="W38" s="901"/>
      <c r="Y38" s="1565" t="s">
        <v>467</v>
      </c>
      <c r="Z38" s="818"/>
      <c r="AA38" s="818"/>
      <c r="AB38" s="818"/>
      <c r="AC38" s="818"/>
      <c r="AD38" s="1642"/>
      <c r="AE38" s="1642"/>
      <c r="AF38" s="1642"/>
      <c r="AG38" s="1642"/>
      <c r="AH38" s="1642"/>
      <c r="AI38" s="1642"/>
      <c r="AJ38" s="1642"/>
      <c r="AK38" s="1642"/>
      <c r="AL38" s="1642"/>
      <c r="AM38" s="1642"/>
      <c r="AN38" s="1642"/>
      <c r="AO38" s="1642"/>
      <c r="AP38" s="1642"/>
      <c r="AQ38" s="1642"/>
      <c r="AR38" s="1643"/>
      <c r="AS38" s="330"/>
    </row>
    <row r="39" spans="1:45" ht="18.75" customHeight="1" thickBot="1" x14ac:dyDescent="0.45">
      <c r="A39" s="808"/>
      <c r="B39" s="750"/>
      <c r="C39" s="809"/>
      <c r="D39" s="733"/>
      <c r="E39" s="738"/>
      <c r="F39" s="736"/>
      <c r="G39" s="1675"/>
      <c r="H39" s="736"/>
      <c r="I39" s="736"/>
      <c r="J39" s="1675"/>
      <c r="K39" s="738"/>
      <c r="L39" s="736"/>
      <c r="M39" s="1675"/>
      <c r="N39" s="738"/>
      <c r="O39" s="736"/>
      <c r="P39" s="1675"/>
      <c r="Q39" s="738"/>
      <c r="R39" s="736"/>
      <c r="S39" s="736"/>
      <c r="T39" s="736"/>
      <c r="U39" s="736"/>
      <c r="V39" s="736"/>
      <c r="W39" s="1564"/>
      <c r="Y39" s="817"/>
      <c r="Z39" s="818"/>
      <c r="AA39" s="818"/>
      <c r="AB39" s="818"/>
      <c r="AC39" s="818"/>
      <c r="AD39" s="1642"/>
      <c r="AE39" s="1642"/>
      <c r="AF39" s="1642"/>
      <c r="AG39" s="1642"/>
      <c r="AH39" s="1642"/>
      <c r="AI39" s="1642"/>
      <c r="AJ39" s="1642"/>
      <c r="AK39" s="1642"/>
      <c r="AL39" s="1642"/>
      <c r="AM39" s="1642"/>
      <c r="AN39" s="1642"/>
      <c r="AO39" s="1642"/>
      <c r="AP39" s="1642"/>
      <c r="AQ39" s="1642"/>
      <c r="AR39" s="1643"/>
      <c r="AS39" s="330"/>
    </row>
    <row r="40" spans="1:45" ht="18.75" customHeight="1" x14ac:dyDescent="0.4">
      <c r="Y40" s="817"/>
      <c r="Z40" s="818"/>
      <c r="AA40" s="818"/>
      <c r="AB40" s="818"/>
      <c r="AC40" s="818"/>
      <c r="AD40" s="1642"/>
      <c r="AE40" s="1642"/>
      <c r="AF40" s="1642"/>
      <c r="AG40" s="1642"/>
      <c r="AH40" s="1642"/>
      <c r="AI40" s="1642"/>
      <c r="AJ40" s="1642"/>
      <c r="AK40" s="1642"/>
      <c r="AL40" s="1642"/>
      <c r="AM40" s="1642"/>
      <c r="AN40" s="1642"/>
      <c r="AO40" s="1642"/>
      <c r="AP40" s="1642"/>
      <c r="AQ40" s="1642"/>
      <c r="AR40" s="1643"/>
      <c r="AS40" s="330"/>
    </row>
    <row r="41" spans="1:45" ht="18.75" customHeight="1" thickBot="1" x14ac:dyDescent="0.45">
      <c r="A41" s="54" t="s">
        <v>468</v>
      </c>
      <c r="Y41" s="817"/>
      <c r="Z41" s="818"/>
      <c r="AA41" s="818"/>
      <c r="AB41" s="818"/>
      <c r="AC41" s="818"/>
      <c r="AD41" s="1642"/>
      <c r="AE41" s="1642"/>
      <c r="AF41" s="1642"/>
      <c r="AG41" s="1642"/>
      <c r="AH41" s="1642"/>
      <c r="AI41" s="1642"/>
      <c r="AJ41" s="1642"/>
      <c r="AK41" s="1642"/>
      <c r="AL41" s="1642"/>
      <c r="AM41" s="1642"/>
      <c r="AN41" s="1642"/>
      <c r="AO41" s="1642"/>
      <c r="AP41" s="1642"/>
      <c r="AQ41" s="1642"/>
      <c r="AR41" s="1643"/>
      <c r="AS41" s="330"/>
    </row>
    <row r="42" spans="1:45" ht="18.75" customHeight="1" x14ac:dyDescent="0.4">
      <c r="A42" s="767" t="s">
        <v>215</v>
      </c>
      <c r="B42" s="768"/>
      <c r="C42" s="768"/>
      <c r="D42" s="768"/>
      <c r="E42" s="770"/>
      <c r="F42" s="769">
        <v>1</v>
      </c>
      <c r="G42" s="768"/>
      <c r="H42" s="770"/>
      <c r="I42" s="769">
        <v>2</v>
      </c>
      <c r="J42" s="768"/>
      <c r="K42" s="770"/>
      <c r="L42" s="769">
        <v>3</v>
      </c>
      <c r="M42" s="768"/>
      <c r="N42" s="770"/>
      <c r="O42" s="769">
        <v>4</v>
      </c>
      <c r="P42" s="768"/>
      <c r="Q42" s="770"/>
      <c r="R42" s="769">
        <v>5</v>
      </c>
      <c r="S42" s="768"/>
      <c r="T42" s="770"/>
      <c r="U42" s="769">
        <v>6</v>
      </c>
      <c r="V42" s="768"/>
      <c r="W42" s="771"/>
      <c r="Y42" s="817"/>
      <c r="Z42" s="818"/>
      <c r="AA42" s="818"/>
      <c r="AB42" s="818"/>
      <c r="AC42" s="818"/>
      <c r="AD42" s="1642"/>
      <c r="AE42" s="1642"/>
      <c r="AF42" s="1642"/>
      <c r="AG42" s="1642"/>
      <c r="AH42" s="1642"/>
      <c r="AI42" s="1642"/>
      <c r="AJ42" s="1642"/>
      <c r="AK42" s="1642"/>
      <c r="AL42" s="1642"/>
      <c r="AM42" s="1642"/>
      <c r="AN42" s="1642"/>
      <c r="AO42" s="1642"/>
      <c r="AP42" s="1642"/>
      <c r="AQ42" s="1642"/>
      <c r="AR42" s="1643"/>
      <c r="AS42" s="330"/>
    </row>
    <row r="43" spans="1:45" ht="18.75" customHeight="1" x14ac:dyDescent="0.4">
      <c r="A43" s="788" t="s">
        <v>448</v>
      </c>
      <c r="B43" s="789"/>
      <c r="C43" s="789"/>
      <c r="D43" s="789"/>
      <c r="E43" s="789"/>
      <c r="F43" s="868"/>
      <c r="G43" s="963"/>
      <c r="H43" s="1670" t="s">
        <v>19</v>
      </c>
      <c r="I43" s="868"/>
      <c r="J43" s="963"/>
      <c r="K43" s="1670" t="s">
        <v>19</v>
      </c>
      <c r="L43" s="868"/>
      <c r="M43" s="963"/>
      <c r="N43" s="1670" t="s">
        <v>19</v>
      </c>
      <c r="O43" s="868"/>
      <c r="P43" s="963"/>
      <c r="Q43" s="1670" t="s">
        <v>19</v>
      </c>
      <c r="R43" s="868"/>
      <c r="S43" s="963"/>
      <c r="T43" s="1670" t="s">
        <v>19</v>
      </c>
      <c r="U43" s="868"/>
      <c r="V43" s="963"/>
      <c r="W43" s="1673" t="s">
        <v>19</v>
      </c>
      <c r="Y43" s="817"/>
      <c r="Z43" s="818"/>
      <c r="AA43" s="818"/>
      <c r="AB43" s="818"/>
      <c r="AC43" s="818"/>
      <c r="AD43" s="1642"/>
      <c r="AE43" s="1642"/>
      <c r="AF43" s="1642"/>
      <c r="AG43" s="1642"/>
      <c r="AH43" s="1642"/>
      <c r="AI43" s="1642"/>
      <c r="AJ43" s="1642"/>
      <c r="AK43" s="1642"/>
      <c r="AL43" s="1642"/>
      <c r="AM43" s="1642"/>
      <c r="AN43" s="1642"/>
      <c r="AO43" s="1642"/>
      <c r="AP43" s="1642"/>
      <c r="AQ43" s="1642"/>
      <c r="AR43" s="1643"/>
      <c r="AS43" s="330"/>
    </row>
    <row r="44" spans="1:45" ht="18.75" customHeight="1" x14ac:dyDescent="0.4">
      <c r="A44" s="888"/>
      <c r="B44" s="830"/>
      <c r="C44" s="830"/>
      <c r="D44" s="830"/>
      <c r="E44" s="830"/>
      <c r="F44" s="747"/>
      <c r="G44" s="748"/>
      <c r="H44" s="1672"/>
      <c r="I44" s="747"/>
      <c r="J44" s="748"/>
      <c r="K44" s="1672"/>
      <c r="L44" s="747"/>
      <c r="M44" s="748"/>
      <c r="N44" s="1672"/>
      <c r="O44" s="747"/>
      <c r="P44" s="748"/>
      <c r="Q44" s="1672"/>
      <c r="R44" s="747"/>
      <c r="S44" s="748"/>
      <c r="T44" s="1672"/>
      <c r="U44" s="747"/>
      <c r="V44" s="748"/>
      <c r="W44" s="1674"/>
      <c r="Y44" s="817"/>
      <c r="Z44" s="818"/>
      <c r="AA44" s="818"/>
      <c r="AB44" s="818"/>
      <c r="AC44" s="818"/>
      <c r="AD44" s="1642"/>
      <c r="AE44" s="1642"/>
      <c r="AF44" s="1642"/>
      <c r="AG44" s="1642"/>
      <c r="AH44" s="1642"/>
      <c r="AI44" s="1642"/>
      <c r="AJ44" s="1642"/>
      <c r="AK44" s="1642"/>
      <c r="AL44" s="1642"/>
      <c r="AM44" s="1642"/>
      <c r="AN44" s="1642"/>
      <c r="AO44" s="1642"/>
      <c r="AP44" s="1642"/>
      <c r="AQ44" s="1642"/>
      <c r="AR44" s="1643"/>
      <c r="AS44" s="330"/>
    </row>
    <row r="45" spans="1:45" ht="18.75" customHeight="1" x14ac:dyDescent="0.4">
      <c r="A45" s="788" t="s">
        <v>451</v>
      </c>
      <c r="B45" s="789"/>
      <c r="C45" s="789"/>
      <c r="D45" s="789"/>
      <c r="E45" s="789"/>
      <c r="F45" s="868"/>
      <c r="G45" s="963"/>
      <c r="H45" s="1670" t="s">
        <v>19</v>
      </c>
      <c r="I45" s="868"/>
      <c r="J45" s="963"/>
      <c r="K45" s="1670" t="s">
        <v>19</v>
      </c>
      <c r="L45" s="868"/>
      <c r="M45" s="963"/>
      <c r="N45" s="1670" t="s">
        <v>19</v>
      </c>
      <c r="O45" s="868"/>
      <c r="P45" s="963"/>
      <c r="Q45" s="1670" t="s">
        <v>19</v>
      </c>
      <c r="R45" s="868"/>
      <c r="S45" s="963"/>
      <c r="T45" s="1670" t="s">
        <v>19</v>
      </c>
      <c r="U45" s="868"/>
      <c r="V45" s="963"/>
      <c r="W45" s="1673" t="s">
        <v>19</v>
      </c>
      <c r="Y45" s="817"/>
      <c r="Z45" s="818"/>
      <c r="AA45" s="818"/>
      <c r="AB45" s="818"/>
      <c r="AC45" s="818"/>
      <c r="AD45" s="1642"/>
      <c r="AE45" s="1642"/>
      <c r="AF45" s="1642"/>
      <c r="AG45" s="1642"/>
      <c r="AH45" s="1642"/>
      <c r="AI45" s="1642"/>
      <c r="AJ45" s="1642"/>
      <c r="AK45" s="1642"/>
      <c r="AL45" s="1642"/>
      <c r="AM45" s="1642"/>
      <c r="AN45" s="1642"/>
      <c r="AO45" s="1642"/>
      <c r="AP45" s="1642"/>
      <c r="AQ45" s="1642"/>
      <c r="AR45" s="1643"/>
      <c r="AS45" s="330"/>
    </row>
    <row r="46" spans="1:45" ht="18.75" customHeight="1" x14ac:dyDescent="0.4">
      <c r="A46" s="888"/>
      <c r="B46" s="830"/>
      <c r="C46" s="830"/>
      <c r="D46" s="830"/>
      <c r="E46" s="830"/>
      <c r="F46" s="923"/>
      <c r="G46" s="905"/>
      <c r="H46" s="1671"/>
      <c r="I46" s="747"/>
      <c r="J46" s="748"/>
      <c r="K46" s="1672"/>
      <c r="L46" s="747"/>
      <c r="M46" s="748"/>
      <c r="N46" s="1672"/>
      <c r="O46" s="747"/>
      <c r="P46" s="748"/>
      <c r="Q46" s="1672"/>
      <c r="R46" s="747"/>
      <c r="S46" s="748"/>
      <c r="T46" s="1672"/>
      <c r="U46" s="747"/>
      <c r="V46" s="748"/>
      <c r="W46" s="1674"/>
      <c r="Y46" s="817"/>
      <c r="Z46" s="818"/>
      <c r="AA46" s="818"/>
      <c r="AB46" s="818"/>
      <c r="AC46" s="818"/>
      <c r="AD46" s="1642"/>
      <c r="AE46" s="1642"/>
      <c r="AF46" s="1642"/>
      <c r="AG46" s="1642"/>
      <c r="AH46" s="1642"/>
      <c r="AI46" s="1642"/>
      <c r="AJ46" s="1642"/>
      <c r="AK46" s="1642"/>
      <c r="AL46" s="1642"/>
      <c r="AM46" s="1642"/>
      <c r="AN46" s="1642"/>
      <c r="AO46" s="1642"/>
      <c r="AP46" s="1642"/>
      <c r="AQ46" s="1642"/>
      <c r="AR46" s="1643"/>
      <c r="AS46" s="330"/>
    </row>
    <row r="47" spans="1:45" ht="18.75" customHeight="1" thickBot="1" x14ac:dyDescent="0.45">
      <c r="A47" s="808" t="s">
        <v>57</v>
      </c>
      <c r="B47" s="750"/>
      <c r="C47" s="750"/>
      <c r="D47" s="750"/>
      <c r="E47" s="809"/>
      <c r="F47" s="733" t="str">
        <f>IF(SUM(F43:G46)=0,"",SUM(F43:G46))</f>
        <v/>
      </c>
      <c r="G47" s="734"/>
      <c r="H47" s="62" t="s">
        <v>19</v>
      </c>
      <c r="I47" s="733" t="str">
        <f>IF(SUM(I43:J46)=0,"",SUM(I43:J46))</f>
        <v/>
      </c>
      <c r="J47" s="734"/>
      <c r="K47" s="62" t="s">
        <v>19</v>
      </c>
      <c r="L47" s="733" t="str">
        <f>IF(SUM(L43:M46)=0,"",SUM(L43:M46))</f>
        <v/>
      </c>
      <c r="M47" s="734"/>
      <c r="N47" s="62" t="s">
        <v>19</v>
      </c>
      <c r="O47" s="733" t="str">
        <f>IF(SUM(O43:P46)=0,"",SUM(O43:P46))</f>
        <v/>
      </c>
      <c r="P47" s="734"/>
      <c r="Q47" s="62" t="s">
        <v>19</v>
      </c>
      <c r="R47" s="733" t="str">
        <f>IF(SUM(R43:S46)=0,"",SUM(R43:S46))</f>
        <v/>
      </c>
      <c r="S47" s="734"/>
      <c r="T47" s="62" t="s">
        <v>19</v>
      </c>
      <c r="U47" s="733" t="str">
        <f>IF(SUM(U43:V46)=0,"",SUM(U43:V46))</f>
        <v/>
      </c>
      <c r="V47" s="734"/>
      <c r="W47" s="64" t="s">
        <v>19</v>
      </c>
      <c r="Y47" s="808"/>
      <c r="Z47" s="809"/>
      <c r="AA47" s="809"/>
      <c r="AB47" s="809"/>
      <c r="AC47" s="809"/>
      <c r="AD47" s="1645"/>
      <c r="AE47" s="1645"/>
      <c r="AF47" s="1645"/>
      <c r="AG47" s="1645"/>
      <c r="AH47" s="1645"/>
      <c r="AI47" s="1645"/>
      <c r="AJ47" s="1645"/>
      <c r="AK47" s="1645"/>
      <c r="AL47" s="1645"/>
      <c r="AM47" s="1645"/>
      <c r="AN47" s="1645"/>
      <c r="AO47" s="1645"/>
      <c r="AP47" s="1645"/>
      <c r="AQ47" s="1645"/>
      <c r="AR47" s="1646"/>
    </row>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5">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 ref="AA13:AF13"/>
    <mergeCell ref="AA14:AC14"/>
    <mergeCell ref="AD14:AF14"/>
    <mergeCell ref="X8:Y8"/>
    <mergeCell ref="AA8:AB9"/>
    <mergeCell ref="AC8:AC9"/>
    <mergeCell ref="R6:S6"/>
    <mergeCell ref="U6:V6"/>
    <mergeCell ref="X6:Y6"/>
    <mergeCell ref="AA6:AB7"/>
    <mergeCell ref="AC6:AC7"/>
    <mergeCell ref="U8:V8"/>
    <mergeCell ref="F14:H14"/>
    <mergeCell ref="I14:K14"/>
    <mergeCell ref="L14:N14"/>
    <mergeCell ref="O14:Q14"/>
    <mergeCell ref="R14:T14"/>
    <mergeCell ref="U14:W14"/>
    <mergeCell ref="X14:Z14"/>
    <mergeCell ref="C13:H13"/>
    <mergeCell ref="I13:N13"/>
    <mergeCell ref="O13:T13"/>
    <mergeCell ref="U13:Z13"/>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K17:K18"/>
    <mergeCell ref="L17:M18"/>
    <mergeCell ref="N17:N18"/>
    <mergeCell ref="O17:P18"/>
    <mergeCell ref="Q17:Q18"/>
    <mergeCell ref="AJ17:AK18"/>
    <mergeCell ref="AL17:AL18"/>
    <mergeCell ref="AM17:AN18"/>
    <mergeCell ref="AO17:AO18"/>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A19:B20"/>
    <mergeCell ref="C19:D20"/>
    <mergeCell ref="E19:E20"/>
    <mergeCell ref="F19:G20"/>
    <mergeCell ref="H19:H20"/>
    <mergeCell ref="I19:J20"/>
    <mergeCell ref="AL19:AL20"/>
    <mergeCell ref="AM19:AN20"/>
    <mergeCell ref="AO19:AO20"/>
    <mergeCell ref="AI19:AI20"/>
    <mergeCell ref="AJ19:AK20"/>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K21:K22"/>
    <mergeCell ref="L21:M22"/>
    <mergeCell ref="N21:N22"/>
    <mergeCell ref="O21:P22"/>
    <mergeCell ref="Q21:Q22"/>
    <mergeCell ref="AJ21:AK22"/>
    <mergeCell ref="AL21:AL22"/>
    <mergeCell ref="AM21:AN22"/>
    <mergeCell ref="AO21:AO22"/>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A23:B24"/>
    <mergeCell ref="C23:D24"/>
    <mergeCell ref="E23:E24"/>
    <mergeCell ref="F23:G24"/>
    <mergeCell ref="H23:H24"/>
    <mergeCell ref="I23:J24"/>
    <mergeCell ref="AL23:AL24"/>
    <mergeCell ref="AM23:AN24"/>
    <mergeCell ref="AO23:AO24"/>
    <mergeCell ref="AI23:AI24"/>
    <mergeCell ref="AJ23:AK24"/>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K25:K26"/>
    <mergeCell ref="L25:M26"/>
    <mergeCell ref="N25:N26"/>
    <mergeCell ref="O25:P26"/>
    <mergeCell ref="Q25:Q26"/>
    <mergeCell ref="AJ25:AK26"/>
    <mergeCell ref="AL25:AL26"/>
    <mergeCell ref="AM25:AN26"/>
    <mergeCell ref="AO25:AO26"/>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A27:B28"/>
    <mergeCell ref="C27:D28"/>
    <mergeCell ref="E27:E28"/>
    <mergeCell ref="F27:G28"/>
    <mergeCell ref="H27:H28"/>
    <mergeCell ref="I27:J28"/>
    <mergeCell ref="AL27:AL28"/>
    <mergeCell ref="AM27:AN28"/>
    <mergeCell ref="AO27:AO28"/>
    <mergeCell ref="AI27:AI28"/>
    <mergeCell ref="AJ27:AK28"/>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K29:K30"/>
    <mergeCell ref="L29:M30"/>
    <mergeCell ref="N29:N30"/>
    <mergeCell ref="O29:P30"/>
    <mergeCell ref="Q29:Q30"/>
    <mergeCell ref="AJ29:AK30"/>
    <mergeCell ref="AL29:AL30"/>
    <mergeCell ref="AM29:AN30"/>
    <mergeCell ref="AO29:AO30"/>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U32:X32"/>
    <mergeCell ref="A33:D33"/>
    <mergeCell ref="E33:G33"/>
    <mergeCell ref="H33:J33"/>
    <mergeCell ref="K33:M33"/>
    <mergeCell ref="N33:P33"/>
    <mergeCell ref="Q33:W33"/>
    <mergeCell ref="A34:D35"/>
    <mergeCell ref="E34:F35"/>
    <mergeCell ref="G34:G35"/>
    <mergeCell ref="H34:I35"/>
    <mergeCell ref="J34:J35"/>
    <mergeCell ref="K34:L35"/>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Y38:AC47"/>
    <mergeCell ref="AD38:AR47"/>
    <mergeCell ref="A42:E42"/>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s>
  <phoneticPr fontId="3"/>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&amp;C14/33&amp;R&amp;F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6541-5899-42FB-BBA5-55D54F472DB4}">
  <sheetPr>
    <tabColor theme="7" tint="0.79998168889431442"/>
    <pageSetUpPr fitToPage="1"/>
  </sheetPr>
  <dimension ref="A1:BE98"/>
  <sheetViews>
    <sheetView view="pageBreakPreview" zoomScaleNormal="70" zoomScaleSheetLayoutView="100" workbookViewId="0"/>
  </sheetViews>
  <sheetFormatPr defaultRowHeight="16.5" x14ac:dyDescent="0.4"/>
  <cols>
    <col min="1" max="57" width="4.375" style="32" customWidth="1"/>
    <col min="58" max="74" width="4.375" style="3" customWidth="1"/>
    <col min="75" max="256" width="9" style="3"/>
    <col min="257" max="330" width="4.375" style="3" customWidth="1"/>
    <col min="331" max="512" width="9" style="3"/>
    <col min="513" max="586" width="4.375" style="3" customWidth="1"/>
    <col min="587" max="768" width="9" style="3"/>
    <col min="769" max="842" width="4.375" style="3" customWidth="1"/>
    <col min="843" max="1024" width="9" style="3"/>
    <col min="1025" max="1098" width="4.375" style="3" customWidth="1"/>
    <col min="1099" max="1280" width="9" style="3"/>
    <col min="1281" max="1354" width="4.375" style="3" customWidth="1"/>
    <col min="1355" max="1536" width="9" style="3"/>
    <col min="1537" max="1610" width="4.375" style="3" customWidth="1"/>
    <col min="1611" max="1792" width="9" style="3"/>
    <col min="1793" max="1866" width="4.375" style="3" customWidth="1"/>
    <col min="1867" max="2048" width="9" style="3"/>
    <col min="2049" max="2122" width="4.375" style="3" customWidth="1"/>
    <col min="2123" max="2304" width="9" style="3"/>
    <col min="2305" max="2378" width="4.375" style="3" customWidth="1"/>
    <col min="2379" max="2560" width="9" style="3"/>
    <col min="2561" max="2634" width="4.375" style="3" customWidth="1"/>
    <col min="2635" max="2816" width="9" style="3"/>
    <col min="2817" max="2890" width="4.375" style="3" customWidth="1"/>
    <col min="2891" max="3072" width="9" style="3"/>
    <col min="3073" max="3146" width="4.375" style="3" customWidth="1"/>
    <col min="3147" max="3328" width="9" style="3"/>
    <col min="3329" max="3402" width="4.375" style="3" customWidth="1"/>
    <col min="3403" max="3584" width="9" style="3"/>
    <col min="3585" max="3658" width="4.375" style="3" customWidth="1"/>
    <col min="3659" max="3840" width="9" style="3"/>
    <col min="3841" max="3914" width="4.375" style="3" customWidth="1"/>
    <col min="3915" max="4096" width="9" style="3"/>
    <col min="4097" max="4170" width="4.375" style="3" customWidth="1"/>
    <col min="4171" max="4352" width="9" style="3"/>
    <col min="4353" max="4426" width="4.375" style="3" customWidth="1"/>
    <col min="4427" max="4608" width="9" style="3"/>
    <col min="4609" max="4682" width="4.375" style="3" customWidth="1"/>
    <col min="4683" max="4864" width="9" style="3"/>
    <col min="4865" max="4938" width="4.375" style="3" customWidth="1"/>
    <col min="4939" max="5120" width="9" style="3"/>
    <col min="5121" max="5194" width="4.375" style="3" customWidth="1"/>
    <col min="5195" max="5376" width="9" style="3"/>
    <col min="5377" max="5450" width="4.375" style="3" customWidth="1"/>
    <col min="5451" max="5632" width="9" style="3"/>
    <col min="5633" max="5706" width="4.375" style="3" customWidth="1"/>
    <col min="5707" max="5888" width="9" style="3"/>
    <col min="5889" max="5962" width="4.375" style="3" customWidth="1"/>
    <col min="5963" max="6144" width="9" style="3"/>
    <col min="6145" max="6218" width="4.375" style="3" customWidth="1"/>
    <col min="6219" max="6400" width="9" style="3"/>
    <col min="6401" max="6474" width="4.375" style="3" customWidth="1"/>
    <col min="6475" max="6656" width="9" style="3"/>
    <col min="6657" max="6730" width="4.375" style="3" customWidth="1"/>
    <col min="6731" max="6912" width="9" style="3"/>
    <col min="6913" max="6986" width="4.375" style="3" customWidth="1"/>
    <col min="6987" max="7168" width="9" style="3"/>
    <col min="7169" max="7242" width="4.375" style="3" customWidth="1"/>
    <col min="7243" max="7424" width="9" style="3"/>
    <col min="7425" max="7498" width="4.375" style="3" customWidth="1"/>
    <col min="7499" max="7680" width="9" style="3"/>
    <col min="7681" max="7754" width="4.375" style="3" customWidth="1"/>
    <col min="7755" max="7936" width="9" style="3"/>
    <col min="7937" max="8010" width="4.375" style="3" customWidth="1"/>
    <col min="8011" max="8192" width="9" style="3"/>
    <col min="8193" max="8266" width="4.375" style="3" customWidth="1"/>
    <col min="8267" max="8448" width="9" style="3"/>
    <col min="8449" max="8522" width="4.375" style="3" customWidth="1"/>
    <col min="8523" max="8704" width="9" style="3"/>
    <col min="8705" max="8778" width="4.375" style="3" customWidth="1"/>
    <col min="8779" max="8960" width="9" style="3"/>
    <col min="8961" max="9034" width="4.375" style="3" customWidth="1"/>
    <col min="9035" max="9216" width="9" style="3"/>
    <col min="9217" max="9290" width="4.375" style="3" customWidth="1"/>
    <col min="9291" max="9472" width="9" style="3"/>
    <col min="9473" max="9546" width="4.375" style="3" customWidth="1"/>
    <col min="9547" max="9728" width="9" style="3"/>
    <col min="9729" max="9802" width="4.375" style="3" customWidth="1"/>
    <col min="9803" max="9984" width="9" style="3"/>
    <col min="9985" max="10058" width="4.375" style="3" customWidth="1"/>
    <col min="10059" max="10240" width="9" style="3"/>
    <col min="10241" max="10314" width="4.375" style="3" customWidth="1"/>
    <col min="10315" max="10496" width="9" style="3"/>
    <col min="10497" max="10570" width="4.375" style="3" customWidth="1"/>
    <col min="10571" max="10752" width="9" style="3"/>
    <col min="10753" max="10826" width="4.375" style="3" customWidth="1"/>
    <col min="10827" max="11008" width="9" style="3"/>
    <col min="11009" max="11082" width="4.375" style="3" customWidth="1"/>
    <col min="11083" max="11264" width="9" style="3"/>
    <col min="11265" max="11338" width="4.375" style="3" customWidth="1"/>
    <col min="11339" max="11520" width="9" style="3"/>
    <col min="11521" max="11594" width="4.375" style="3" customWidth="1"/>
    <col min="11595" max="11776" width="9" style="3"/>
    <col min="11777" max="11850" width="4.375" style="3" customWidth="1"/>
    <col min="11851" max="12032" width="9" style="3"/>
    <col min="12033" max="12106" width="4.375" style="3" customWidth="1"/>
    <col min="12107" max="12288" width="9" style="3"/>
    <col min="12289" max="12362" width="4.375" style="3" customWidth="1"/>
    <col min="12363" max="12544" width="9" style="3"/>
    <col min="12545" max="12618" width="4.375" style="3" customWidth="1"/>
    <col min="12619" max="12800" width="9" style="3"/>
    <col min="12801" max="12874" width="4.375" style="3" customWidth="1"/>
    <col min="12875" max="13056" width="9" style="3"/>
    <col min="13057" max="13130" width="4.375" style="3" customWidth="1"/>
    <col min="13131" max="13312" width="9" style="3"/>
    <col min="13313" max="13386" width="4.375" style="3" customWidth="1"/>
    <col min="13387" max="13568" width="9" style="3"/>
    <col min="13569" max="13642" width="4.375" style="3" customWidth="1"/>
    <col min="13643" max="13824" width="9" style="3"/>
    <col min="13825" max="13898" width="4.375" style="3" customWidth="1"/>
    <col min="13899" max="14080" width="9" style="3"/>
    <col min="14081" max="14154" width="4.375" style="3" customWidth="1"/>
    <col min="14155" max="14336" width="9" style="3"/>
    <col min="14337" max="14410" width="4.375" style="3" customWidth="1"/>
    <col min="14411" max="14592" width="9" style="3"/>
    <col min="14593" max="14666" width="4.375" style="3" customWidth="1"/>
    <col min="14667" max="14848" width="9" style="3"/>
    <col min="14849" max="14922" width="4.375" style="3" customWidth="1"/>
    <col min="14923" max="15104" width="9" style="3"/>
    <col min="15105" max="15178" width="4.375" style="3" customWidth="1"/>
    <col min="15179" max="15360" width="9" style="3"/>
    <col min="15361" max="15434" width="4.375" style="3" customWidth="1"/>
    <col min="15435" max="15616" width="9" style="3"/>
    <col min="15617" max="15690" width="4.375" style="3" customWidth="1"/>
    <col min="15691" max="15872" width="9" style="3"/>
    <col min="15873" max="15946" width="4.375" style="3" customWidth="1"/>
    <col min="15947" max="16128" width="9" style="3"/>
    <col min="16129" max="16202" width="4.375" style="3" customWidth="1"/>
    <col min="16203" max="16384" width="9" style="3"/>
  </cols>
  <sheetData>
    <row r="1" spans="1:39" ht="18.75" customHeight="1" x14ac:dyDescent="0.4">
      <c r="A1" s="93" t="s">
        <v>1037</v>
      </c>
    </row>
    <row r="2" spans="1:39" ht="18.75" customHeight="1" thickBot="1" x14ac:dyDescent="0.45">
      <c r="A2" s="54" t="s">
        <v>517</v>
      </c>
      <c r="Q2" s="54" t="s">
        <v>480</v>
      </c>
    </row>
    <row r="3" spans="1:39" ht="18.75" customHeight="1" x14ac:dyDescent="0.4">
      <c r="A3" s="295" t="s">
        <v>481</v>
      </c>
      <c r="B3" s="296"/>
      <c r="C3" s="296"/>
      <c r="D3" s="296"/>
      <c r="E3" s="296"/>
      <c r="F3" s="296"/>
      <c r="G3" s="296"/>
      <c r="H3" s="296"/>
      <c r="I3" s="296"/>
      <c r="J3" s="296"/>
      <c r="K3" s="296"/>
      <c r="L3" s="296"/>
      <c r="M3" s="296"/>
      <c r="N3" s="296"/>
      <c r="O3" s="297"/>
      <c r="Q3" s="1568" t="s">
        <v>482</v>
      </c>
      <c r="R3" s="1569"/>
      <c r="S3" s="1569"/>
      <c r="T3" s="1569"/>
      <c r="U3" s="1569"/>
      <c r="V3" s="1569"/>
      <c r="W3" s="1712"/>
      <c r="X3" s="1712"/>
      <c r="Y3" s="1712"/>
      <c r="Z3" s="1712"/>
      <c r="AA3" s="1712"/>
      <c r="AB3" s="1712"/>
      <c r="AC3" s="1712"/>
      <c r="AD3" s="1712"/>
      <c r="AE3" s="1712"/>
      <c r="AF3" s="1712"/>
      <c r="AG3" s="1712"/>
      <c r="AH3" s="1712"/>
      <c r="AI3" s="1712"/>
      <c r="AJ3" s="1712"/>
      <c r="AK3" s="1712"/>
      <c r="AL3" s="1712"/>
      <c r="AM3" s="1713"/>
    </row>
    <row r="4" spans="1:39" ht="18.75" customHeight="1" x14ac:dyDescent="0.4">
      <c r="A4" s="298" t="s">
        <v>483</v>
      </c>
      <c r="O4" s="299"/>
      <c r="Q4" s="1565"/>
      <c r="R4" s="822"/>
      <c r="S4" s="822"/>
      <c r="T4" s="822"/>
      <c r="U4" s="822"/>
      <c r="V4" s="822"/>
      <c r="W4" s="1642"/>
      <c r="X4" s="1642"/>
      <c r="Y4" s="1642"/>
      <c r="Z4" s="1642"/>
      <c r="AA4" s="1642"/>
      <c r="AB4" s="1642"/>
      <c r="AC4" s="1642"/>
      <c r="AD4" s="1642"/>
      <c r="AE4" s="1642"/>
      <c r="AF4" s="1642"/>
      <c r="AG4" s="1642"/>
      <c r="AH4" s="1642"/>
      <c r="AI4" s="1642"/>
      <c r="AJ4" s="1642"/>
      <c r="AK4" s="1642"/>
      <c r="AL4" s="1642"/>
      <c r="AM4" s="1643"/>
    </row>
    <row r="5" spans="1:39" ht="18.75" customHeight="1" x14ac:dyDescent="0.4">
      <c r="A5" s="1685"/>
      <c r="B5" s="1686"/>
      <c r="C5" s="1686"/>
      <c r="D5" s="1686"/>
      <c r="E5" s="1686"/>
      <c r="F5" s="1686"/>
      <c r="G5" s="1686"/>
      <c r="H5" s="1686"/>
      <c r="I5" s="1686"/>
      <c r="J5" s="1686"/>
      <c r="K5" s="1686"/>
      <c r="L5" s="1686"/>
      <c r="M5" s="1686"/>
      <c r="N5" s="1686"/>
      <c r="O5" s="1687"/>
      <c r="Q5" s="1565"/>
      <c r="R5" s="822"/>
      <c r="S5" s="822"/>
      <c r="T5" s="822"/>
      <c r="U5" s="822"/>
      <c r="V5" s="822"/>
      <c r="W5" s="1642"/>
      <c r="X5" s="1642"/>
      <c r="Y5" s="1642"/>
      <c r="Z5" s="1642"/>
      <c r="AA5" s="1642"/>
      <c r="AB5" s="1642"/>
      <c r="AC5" s="1642"/>
      <c r="AD5" s="1642"/>
      <c r="AE5" s="1642"/>
      <c r="AF5" s="1642"/>
      <c r="AG5" s="1642"/>
      <c r="AH5" s="1642"/>
      <c r="AI5" s="1642"/>
      <c r="AJ5" s="1642"/>
      <c r="AK5" s="1642"/>
      <c r="AL5" s="1642"/>
      <c r="AM5" s="1643"/>
    </row>
    <row r="6" spans="1:39" ht="18.75" customHeight="1" x14ac:dyDescent="0.4">
      <c r="A6" s="1685"/>
      <c r="B6" s="1686"/>
      <c r="C6" s="1686"/>
      <c r="D6" s="1686"/>
      <c r="E6" s="1686"/>
      <c r="F6" s="1686"/>
      <c r="G6" s="1686"/>
      <c r="H6" s="1686"/>
      <c r="I6" s="1686"/>
      <c r="J6" s="1686"/>
      <c r="K6" s="1686"/>
      <c r="L6" s="1686"/>
      <c r="M6" s="1686"/>
      <c r="N6" s="1686"/>
      <c r="O6" s="1687"/>
      <c r="Q6" s="1565"/>
      <c r="R6" s="822"/>
      <c r="S6" s="822"/>
      <c r="T6" s="822"/>
      <c r="U6" s="822"/>
      <c r="V6" s="822"/>
      <c r="W6" s="1642"/>
      <c r="X6" s="1642"/>
      <c r="Y6" s="1642"/>
      <c r="Z6" s="1642"/>
      <c r="AA6" s="1642"/>
      <c r="AB6" s="1642"/>
      <c r="AC6" s="1642"/>
      <c r="AD6" s="1642"/>
      <c r="AE6" s="1642"/>
      <c r="AF6" s="1642"/>
      <c r="AG6" s="1642"/>
      <c r="AH6" s="1642"/>
      <c r="AI6" s="1642"/>
      <c r="AJ6" s="1642"/>
      <c r="AK6" s="1642"/>
      <c r="AL6" s="1642"/>
      <c r="AM6" s="1643"/>
    </row>
    <row r="7" spans="1:39" ht="18.75" customHeight="1" x14ac:dyDescent="0.4">
      <c r="A7" s="300" t="s">
        <v>484</v>
      </c>
      <c r="B7" s="147"/>
      <c r="C7" s="147"/>
      <c r="D7" s="147"/>
      <c r="E7" s="147"/>
      <c r="F7" s="147"/>
      <c r="G7" s="147"/>
      <c r="H7" s="301"/>
      <c r="I7" s="147"/>
      <c r="J7" s="147"/>
      <c r="K7" s="147"/>
      <c r="L7" s="147"/>
      <c r="M7" s="147"/>
      <c r="N7" s="147"/>
      <c r="O7" s="302"/>
      <c r="Q7" s="1565"/>
      <c r="R7" s="822"/>
      <c r="S7" s="822"/>
      <c r="T7" s="822"/>
      <c r="U7" s="822"/>
      <c r="V7" s="822"/>
      <c r="W7" s="1642"/>
      <c r="X7" s="1642"/>
      <c r="Y7" s="1642"/>
      <c r="Z7" s="1642"/>
      <c r="AA7" s="1642"/>
      <c r="AB7" s="1642"/>
      <c r="AC7" s="1642"/>
      <c r="AD7" s="1642"/>
      <c r="AE7" s="1642"/>
      <c r="AF7" s="1642"/>
      <c r="AG7" s="1642"/>
      <c r="AH7" s="1642"/>
      <c r="AI7" s="1642"/>
      <c r="AJ7" s="1642"/>
      <c r="AK7" s="1642"/>
      <c r="AL7" s="1642"/>
      <c r="AM7" s="1643"/>
    </row>
    <row r="8" spans="1:39" ht="18.75" customHeight="1" x14ac:dyDescent="0.4">
      <c r="A8" s="1700"/>
      <c r="B8" s="1701"/>
      <c r="C8" s="1701"/>
      <c r="D8" s="1701"/>
      <c r="E8" s="1701"/>
      <c r="F8" s="1701"/>
      <c r="G8" s="1701"/>
      <c r="H8" s="1701"/>
      <c r="I8" s="1701"/>
      <c r="J8" s="1701"/>
      <c r="K8" s="1701"/>
      <c r="L8" s="1701"/>
      <c r="M8" s="1701"/>
      <c r="N8" s="1701"/>
      <c r="O8" s="1702"/>
      <c r="Q8" s="1565"/>
      <c r="R8" s="822"/>
      <c r="S8" s="822"/>
      <c r="T8" s="822"/>
      <c r="U8" s="822"/>
      <c r="V8" s="822"/>
      <c r="W8" s="1642"/>
      <c r="X8" s="1642"/>
      <c r="Y8" s="1642"/>
      <c r="Z8" s="1642"/>
      <c r="AA8" s="1642"/>
      <c r="AB8" s="1642"/>
      <c r="AC8" s="1642"/>
      <c r="AD8" s="1642"/>
      <c r="AE8" s="1642"/>
      <c r="AF8" s="1642"/>
      <c r="AG8" s="1642"/>
      <c r="AH8" s="1642"/>
      <c r="AI8" s="1642"/>
      <c r="AJ8" s="1642"/>
      <c r="AK8" s="1642"/>
      <c r="AL8" s="1642"/>
      <c r="AM8" s="1643"/>
    </row>
    <row r="9" spans="1:39" ht="18.75" customHeight="1" x14ac:dyDescent="0.4">
      <c r="A9" s="1700"/>
      <c r="B9" s="1701"/>
      <c r="C9" s="1701"/>
      <c r="D9" s="1701"/>
      <c r="E9" s="1701"/>
      <c r="F9" s="1701"/>
      <c r="G9" s="1701"/>
      <c r="H9" s="1701"/>
      <c r="I9" s="1701"/>
      <c r="J9" s="1701"/>
      <c r="K9" s="1701"/>
      <c r="L9" s="1701"/>
      <c r="M9" s="1701"/>
      <c r="N9" s="1701"/>
      <c r="O9" s="1702"/>
      <c r="Q9" s="1565"/>
      <c r="R9" s="822"/>
      <c r="S9" s="822"/>
      <c r="T9" s="822"/>
      <c r="U9" s="822"/>
      <c r="V9" s="822"/>
      <c r="W9" s="1642"/>
      <c r="X9" s="1642"/>
      <c r="Y9" s="1642"/>
      <c r="Z9" s="1642"/>
      <c r="AA9" s="1642"/>
      <c r="AB9" s="1642"/>
      <c r="AC9" s="1642"/>
      <c r="AD9" s="1642"/>
      <c r="AE9" s="1642"/>
      <c r="AF9" s="1642"/>
      <c r="AG9" s="1642"/>
      <c r="AH9" s="1642"/>
      <c r="AI9" s="1642"/>
      <c r="AJ9" s="1642"/>
      <c r="AK9" s="1642"/>
      <c r="AL9" s="1642"/>
      <c r="AM9" s="1643"/>
    </row>
    <row r="10" spans="1:39" ht="18.75" customHeight="1" x14ac:dyDescent="0.4">
      <c r="A10" s="300" t="s">
        <v>485</v>
      </c>
      <c r="B10" s="147"/>
      <c r="C10" s="147"/>
      <c r="D10" s="147"/>
      <c r="E10" s="147"/>
      <c r="F10" s="147"/>
      <c r="G10" s="147"/>
      <c r="H10" s="301"/>
      <c r="I10" s="303"/>
      <c r="J10" s="147"/>
      <c r="K10" s="147"/>
      <c r="L10" s="147"/>
      <c r="M10" s="147"/>
      <c r="N10" s="147"/>
      <c r="O10" s="302"/>
      <c r="Q10" s="1565" t="s">
        <v>486</v>
      </c>
      <c r="R10" s="822"/>
      <c r="S10" s="822"/>
      <c r="T10" s="822"/>
      <c r="U10" s="822"/>
      <c r="V10" s="822"/>
      <c r="W10" s="1642"/>
      <c r="X10" s="1642"/>
      <c r="Y10" s="1642"/>
      <c r="Z10" s="1642"/>
      <c r="AA10" s="1642"/>
      <c r="AB10" s="1642"/>
      <c r="AC10" s="1642"/>
      <c r="AD10" s="1642"/>
      <c r="AE10" s="1642"/>
      <c r="AF10" s="1642"/>
      <c r="AG10" s="1642"/>
      <c r="AH10" s="1642"/>
      <c r="AI10" s="1642"/>
      <c r="AJ10" s="1642"/>
      <c r="AK10" s="1642"/>
      <c r="AL10" s="1642"/>
      <c r="AM10" s="1643"/>
    </row>
    <row r="11" spans="1:39" ht="18.75" customHeight="1" x14ac:dyDescent="0.4">
      <c r="A11" s="1685"/>
      <c r="B11" s="1686"/>
      <c r="C11" s="1686"/>
      <c r="D11" s="1686"/>
      <c r="E11" s="1686"/>
      <c r="F11" s="1686"/>
      <c r="G11" s="1686"/>
      <c r="H11" s="1686"/>
      <c r="I11" s="1686"/>
      <c r="J11" s="1686"/>
      <c r="K11" s="1686"/>
      <c r="L11" s="1686"/>
      <c r="M11" s="1686"/>
      <c r="N11" s="1686"/>
      <c r="O11" s="1687"/>
      <c r="Q11" s="1565"/>
      <c r="R11" s="822"/>
      <c r="S11" s="822"/>
      <c r="T11" s="822"/>
      <c r="U11" s="822"/>
      <c r="V11" s="822"/>
      <c r="W11" s="1642"/>
      <c r="X11" s="1642"/>
      <c r="Y11" s="1642"/>
      <c r="Z11" s="1642"/>
      <c r="AA11" s="1642"/>
      <c r="AB11" s="1642"/>
      <c r="AC11" s="1642"/>
      <c r="AD11" s="1642"/>
      <c r="AE11" s="1642"/>
      <c r="AF11" s="1642"/>
      <c r="AG11" s="1642"/>
      <c r="AH11" s="1642"/>
      <c r="AI11" s="1642"/>
      <c r="AJ11" s="1642"/>
      <c r="AK11" s="1642"/>
      <c r="AL11" s="1642"/>
      <c r="AM11" s="1643"/>
    </row>
    <row r="12" spans="1:39" ht="18.75" customHeight="1" x14ac:dyDescent="0.4">
      <c r="A12" s="1685"/>
      <c r="B12" s="1686"/>
      <c r="C12" s="1686"/>
      <c r="D12" s="1686"/>
      <c r="E12" s="1686"/>
      <c r="F12" s="1686"/>
      <c r="G12" s="1686"/>
      <c r="H12" s="1686"/>
      <c r="I12" s="1686"/>
      <c r="J12" s="1686"/>
      <c r="K12" s="1686"/>
      <c r="L12" s="1686"/>
      <c r="M12" s="1686"/>
      <c r="N12" s="1686"/>
      <c r="O12" s="1687"/>
      <c r="Q12" s="1565"/>
      <c r="R12" s="822"/>
      <c r="S12" s="822"/>
      <c r="T12" s="822"/>
      <c r="U12" s="822"/>
      <c r="V12" s="822"/>
      <c r="W12" s="1642"/>
      <c r="X12" s="1642"/>
      <c r="Y12" s="1642"/>
      <c r="Z12" s="1642"/>
      <c r="AA12" s="1642"/>
      <c r="AB12" s="1642"/>
      <c r="AC12" s="1642"/>
      <c r="AD12" s="1642"/>
      <c r="AE12" s="1642"/>
      <c r="AF12" s="1642"/>
      <c r="AG12" s="1642"/>
      <c r="AH12" s="1642"/>
      <c r="AI12" s="1642"/>
      <c r="AJ12" s="1642"/>
      <c r="AK12" s="1642"/>
      <c r="AL12" s="1642"/>
      <c r="AM12" s="1643"/>
    </row>
    <row r="13" spans="1:39" ht="18.75" customHeight="1" x14ac:dyDescent="0.4">
      <c r="A13" s="1685"/>
      <c r="B13" s="1686"/>
      <c r="C13" s="1686"/>
      <c r="D13" s="1686"/>
      <c r="E13" s="1686"/>
      <c r="F13" s="1686"/>
      <c r="G13" s="1686"/>
      <c r="H13" s="1686"/>
      <c r="I13" s="1686"/>
      <c r="J13" s="1686"/>
      <c r="K13" s="1686"/>
      <c r="L13" s="1686"/>
      <c r="M13" s="1686"/>
      <c r="N13" s="1686"/>
      <c r="O13" s="1687"/>
      <c r="Q13" s="1565"/>
      <c r="R13" s="822"/>
      <c r="S13" s="822"/>
      <c r="T13" s="822"/>
      <c r="U13" s="822"/>
      <c r="V13" s="822"/>
      <c r="W13" s="1642"/>
      <c r="X13" s="1642"/>
      <c r="Y13" s="1642"/>
      <c r="Z13" s="1642"/>
      <c r="AA13" s="1642"/>
      <c r="AB13" s="1642"/>
      <c r="AC13" s="1642"/>
      <c r="AD13" s="1642"/>
      <c r="AE13" s="1642"/>
      <c r="AF13" s="1642"/>
      <c r="AG13" s="1642"/>
      <c r="AH13" s="1642"/>
      <c r="AI13" s="1642"/>
      <c r="AJ13" s="1642"/>
      <c r="AK13" s="1642"/>
      <c r="AL13" s="1642"/>
      <c r="AM13" s="1643"/>
    </row>
    <row r="14" spans="1:39" ht="18.75" customHeight="1" x14ac:dyDescent="0.4">
      <c r="A14" s="1714"/>
      <c r="B14" s="1715"/>
      <c r="C14" s="1715"/>
      <c r="D14" s="1715"/>
      <c r="E14" s="1715"/>
      <c r="F14" s="1715"/>
      <c r="G14" s="1715"/>
      <c r="H14" s="1715"/>
      <c r="I14" s="1715"/>
      <c r="J14" s="1715"/>
      <c r="K14" s="1715"/>
      <c r="L14" s="1715"/>
      <c r="M14" s="1715"/>
      <c r="N14" s="1715"/>
      <c r="O14" s="1716"/>
      <c r="Q14" s="1565"/>
      <c r="R14" s="822"/>
      <c r="S14" s="822"/>
      <c r="T14" s="822"/>
      <c r="U14" s="822"/>
      <c r="V14" s="822"/>
      <c r="W14" s="1642"/>
      <c r="X14" s="1642"/>
      <c r="Y14" s="1642"/>
      <c r="Z14" s="1642"/>
      <c r="AA14" s="1642"/>
      <c r="AB14" s="1642"/>
      <c r="AC14" s="1642"/>
      <c r="AD14" s="1642"/>
      <c r="AE14" s="1642"/>
      <c r="AF14" s="1642"/>
      <c r="AG14" s="1642"/>
      <c r="AH14" s="1642"/>
      <c r="AI14" s="1642"/>
      <c r="AJ14" s="1642"/>
      <c r="AK14" s="1642"/>
      <c r="AL14" s="1642"/>
      <c r="AM14" s="1643"/>
    </row>
    <row r="15" spans="1:39" ht="18.75" customHeight="1" x14ac:dyDescent="0.4">
      <c r="A15" s="304" t="s">
        <v>487</v>
      </c>
      <c r="B15" s="305"/>
      <c r="C15" s="305"/>
      <c r="D15" s="305"/>
      <c r="E15" s="305"/>
      <c r="F15" s="305"/>
      <c r="G15" s="305"/>
      <c r="H15" s="306"/>
      <c r="I15" s="307"/>
      <c r="J15" s="305"/>
      <c r="K15" s="305"/>
      <c r="L15" s="305"/>
      <c r="M15" s="305"/>
      <c r="N15" s="305"/>
      <c r="O15" s="308"/>
      <c r="Q15" s="1565"/>
      <c r="R15" s="822"/>
      <c r="S15" s="822"/>
      <c r="T15" s="822"/>
      <c r="U15" s="822"/>
      <c r="V15" s="822"/>
      <c r="W15" s="1642"/>
      <c r="X15" s="1642"/>
      <c r="Y15" s="1642"/>
      <c r="Z15" s="1642"/>
      <c r="AA15" s="1642"/>
      <c r="AB15" s="1642"/>
      <c r="AC15" s="1642"/>
      <c r="AD15" s="1642"/>
      <c r="AE15" s="1642"/>
      <c r="AF15" s="1642"/>
      <c r="AG15" s="1642"/>
      <c r="AH15" s="1642"/>
      <c r="AI15" s="1642"/>
      <c r="AJ15" s="1642"/>
      <c r="AK15" s="1642"/>
      <c r="AL15" s="1642"/>
      <c r="AM15" s="1643"/>
    </row>
    <row r="16" spans="1:39" ht="18.75" customHeight="1" x14ac:dyDescent="0.4">
      <c r="A16" s="309" t="s">
        <v>488</v>
      </c>
      <c r="B16" s="310"/>
      <c r="C16" s="310"/>
      <c r="D16" s="310"/>
      <c r="E16" s="310"/>
      <c r="F16" s="310"/>
      <c r="G16" s="310"/>
      <c r="H16" s="310"/>
      <c r="I16" s="311"/>
      <c r="J16" s="310"/>
      <c r="K16" s="310"/>
      <c r="L16" s="310"/>
      <c r="M16" s="310"/>
      <c r="N16" s="310"/>
      <c r="O16" s="312"/>
      <c r="Q16" s="1565"/>
      <c r="R16" s="822"/>
      <c r="S16" s="822"/>
      <c r="T16" s="822"/>
      <c r="U16" s="822"/>
      <c r="V16" s="822"/>
      <c r="W16" s="1642"/>
      <c r="X16" s="1642"/>
      <c r="Y16" s="1642"/>
      <c r="Z16" s="1642"/>
      <c r="AA16" s="1642"/>
      <c r="AB16" s="1642"/>
      <c r="AC16" s="1642"/>
      <c r="AD16" s="1642"/>
      <c r="AE16" s="1642"/>
      <c r="AF16" s="1642"/>
      <c r="AG16" s="1642"/>
      <c r="AH16" s="1642"/>
      <c r="AI16" s="1642"/>
      <c r="AJ16" s="1642"/>
      <c r="AK16" s="1642"/>
      <c r="AL16" s="1642"/>
      <c r="AM16" s="1643"/>
    </row>
    <row r="17" spans="1:39" ht="18.75" customHeight="1" x14ac:dyDescent="0.4">
      <c r="A17" s="1685"/>
      <c r="B17" s="1686"/>
      <c r="C17" s="1686"/>
      <c r="D17" s="1686"/>
      <c r="E17" s="1686"/>
      <c r="F17" s="1686"/>
      <c r="G17" s="1686"/>
      <c r="H17" s="1686"/>
      <c r="I17" s="1686"/>
      <c r="J17" s="1686"/>
      <c r="K17" s="1686"/>
      <c r="L17" s="1686"/>
      <c r="M17" s="1686"/>
      <c r="N17" s="1686"/>
      <c r="O17" s="1687"/>
      <c r="Q17" s="1565" t="s">
        <v>489</v>
      </c>
      <c r="R17" s="822"/>
      <c r="S17" s="822"/>
      <c r="T17" s="822"/>
      <c r="U17" s="822"/>
      <c r="V17" s="822"/>
      <c r="W17" s="1642"/>
      <c r="X17" s="1642"/>
      <c r="Y17" s="1642"/>
      <c r="Z17" s="1642"/>
      <c r="AA17" s="1642"/>
      <c r="AB17" s="1642"/>
      <c r="AC17" s="1642"/>
      <c r="AD17" s="1642"/>
      <c r="AE17" s="1642"/>
      <c r="AF17" s="1642"/>
      <c r="AG17" s="1642"/>
      <c r="AH17" s="1642"/>
      <c r="AI17" s="1642"/>
      <c r="AJ17" s="1642"/>
      <c r="AK17" s="1642"/>
      <c r="AL17" s="1642"/>
      <c r="AM17" s="1643"/>
    </row>
    <row r="18" spans="1:39" ht="18.75" customHeight="1" x14ac:dyDescent="0.4">
      <c r="A18" s="1685"/>
      <c r="B18" s="1686"/>
      <c r="C18" s="1686"/>
      <c r="D18" s="1686"/>
      <c r="E18" s="1686"/>
      <c r="F18" s="1686"/>
      <c r="G18" s="1686"/>
      <c r="H18" s="1686"/>
      <c r="I18" s="1686"/>
      <c r="J18" s="1686"/>
      <c r="K18" s="1686"/>
      <c r="L18" s="1686"/>
      <c r="M18" s="1686"/>
      <c r="N18" s="1686"/>
      <c r="O18" s="1687"/>
      <c r="Q18" s="1565"/>
      <c r="R18" s="822"/>
      <c r="S18" s="822"/>
      <c r="T18" s="822"/>
      <c r="U18" s="822"/>
      <c r="V18" s="822"/>
      <c r="W18" s="1642"/>
      <c r="X18" s="1642"/>
      <c r="Y18" s="1642"/>
      <c r="Z18" s="1642"/>
      <c r="AA18" s="1642"/>
      <c r="AB18" s="1642"/>
      <c r="AC18" s="1642"/>
      <c r="AD18" s="1642"/>
      <c r="AE18" s="1642"/>
      <c r="AF18" s="1642"/>
      <c r="AG18" s="1642"/>
      <c r="AH18" s="1642"/>
      <c r="AI18" s="1642"/>
      <c r="AJ18" s="1642"/>
      <c r="AK18" s="1642"/>
      <c r="AL18" s="1642"/>
      <c r="AM18" s="1643"/>
    </row>
    <row r="19" spans="1:39" ht="18.75" customHeight="1" x14ac:dyDescent="0.4">
      <c r="A19" s="298" t="s">
        <v>490</v>
      </c>
      <c r="I19" s="303"/>
      <c r="O19" s="299"/>
      <c r="Q19" s="1565"/>
      <c r="R19" s="822"/>
      <c r="S19" s="822"/>
      <c r="T19" s="822"/>
      <c r="U19" s="822"/>
      <c r="V19" s="822"/>
      <c r="W19" s="1642"/>
      <c r="X19" s="1642"/>
      <c r="Y19" s="1642"/>
      <c r="Z19" s="1642"/>
      <c r="AA19" s="1642"/>
      <c r="AB19" s="1642"/>
      <c r="AC19" s="1642"/>
      <c r="AD19" s="1642"/>
      <c r="AE19" s="1642"/>
      <c r="AF19" s="1642"/>
      <c r="AG19" s="1642"/>
      <c r="AH19" s="1642"/>
      <c r="AI19" s="1642"/>
      <c r="AJ19" s="1642"/>
      <c r="AK19" s="1642"/>
      <c r="AL19" s="1642"/>
      <c r="AM19" s="1643"/>
    </row>
    <row r="20" spans="1:39" ht="18.75" customHeight="1" x14ac:dyDescent="0.4">
      <c r="A20" s="1685"/>
      <c r="B20" s="1686"/>
      <c r="C20" s="1686"/>
      <c r="D20" s="1686"/>
      <c r="E20" s="1686"/>
      <c r="F20" s="1686"/>
      <c r="G20" s="1686"/>
      <c r="H20" s="1686"/>
      <c r="I20" s="1686"/>
      <c r="J20" s="1686"/>
      <c r="K20" s="1686"/>
      <c r="L20" s="1686"/>
      <c r="M20" s="1686"/>
      <c r="N20" s="1686"/>
      <c r="O20" s="1687"/>
      <c r="Q20" s="1565"/>
      <c r="R20" s="822"/>
      <c r="S20" s="822"/>
      <c r="T20" s="822"/>
      <c r="U20" s="822"/>
      <c r="V20" s="822"/>
      <c r="W20" s="1642"/>
      <c r="X20" s="1642"/>
      <c r="Y20" s="1642"/>
      <c r="Z20" s="1642"/>
      <c r="AA20" s="1642"/>
      <c r="AB20" s="1642"/>
      <c r="AC20" s="1642"/>
      <c r="AD20" s="1642"/>
      <c r="AE20" s="1642"/>
      <c r="AF20" s="1642"/>
      <c r="AG20" s="1642"/>
      <c r="AH20" s="1642"/>
      <c r="AI20" s="1642"/>
      <c r="AJ20" s="1642"/>
      <c r="AK20" s="1642"/>
      <c r="AL20" s="1642"/>
      <c r="AM20" s="1643"/>
    </row>
    <row r="21" spans="1:39" ht="18.75" customHeight="1" x14ac:dyDescent="0.4">
      <c r="A21" s="1685"/>
      <c r="B21" s="1686"/>
      <c r="C21" s="1686"/>
      <c r="D21" s="1686"/>
      <c r="E21" s="1686"/>
      <c r="F21" s="1686"/>
      <c r="G21" s="1686"/>
      <c r="H21" s="1686"/>
      <c r="I21" s="1686"/>
      <c r="J21" s="1686"/>
      <c r="K21" s="1686"/>
      <c r="L21" s="1686"/>
      <c r="M21" s="1686"/>
      <c r="N21" s="1686"/>
      <c r="O21" s="1687"/>
      <c r="Q21" s="1565"/>
      <c r="R21" s="822"/>
      <c r="S21" s="822"/>
      <c r="T21" s="822"/>
      <c r="U21" s="822"/>
      <c r="V21" s="822"/>
      <c r="W21" s="1642"/>
      <c r="X21" s="1642"/>
      <c r="Y21" s="1642"/>
      <c r="Z21" s="1642"/>
      <c r="AA21" s="1642"/>
      <c r="AB21" s="1642"/>
      <c r="AC21" s="1642"/>
      <c r="AD21" s="1642"/>
      <c r="AE21" s="1642"/>
      <c r="AF21" s="1642"/>
      <c r="AG21" s="1642"/>
      <c r="AH21" s="1642"/>
      <c r="AI21" s="1642"/>
      <c r="AJ21" s="1642"/>
      <c r="AK21" s="1642"/>
      <c r="AL21" s="1642"/>
      <c r="AM21" s="1643"/>
    </row>
    <row r="22" spans="1:39" ht="18.75" customHeight="1" thickBot="1" x14ac:dyDescent="0.45">
      <c r="A22" s="298" t="s">
        <v>491</v>
      </c>
      <c r="I22" s="303"/>
      <c r="O22" s="299"/>
      <c r="Q22" s="1566"/>
      <c r="R22" s="813"/>
      <c r="S22" s="813"/>
      <c r="T22" s="813"/>
      <c r="U22" s="813"/>
      <c r="V22" s="813"/>
      <c r="W22" s="1645"/>
      <c r="X22" s="1645"/>
      <c r="Y22" s="1645"/>
      <c r="Z22" s="1645"/>
      <c r="AA22" s="1645"/>
      <c r="AB22" s="1645"/>
      <c r="AC22" s="1645"/>
      <c r="AD22" s="1645"/>
      <c r="AE22" s="1645"/>
      <c r="AF22" s="1645"/>
      <c r="AG22" s="1645"/>
      <c r="AH22" s="1645"/>
      <c r="AI22" s="1645"/>
      <c r="AJ22" s="1645"/>
      <c r="AK22" s="1645"/>
      <c r="AL22" s="1645"/>
      <c r="AM22" s="1646"/>
    </row>
    <row r="23" spans="1:39" ht="18.75" customHeight="1" x14ac:dyDescent="0.4">
      <c r="A23" s="1700"/>
      <c r="B23" s="1701"/>
      <c r="C23" s="1701"/>
      <c r="D23" s="1701"/>
      <c r="E23" s="1701"/>
      <c r="F23" s="1701"/>
      <c r="G23" s="1701"/>
      <c r="H23" s="1701"/>
      <c r="I23" s="1701"/>
      <c r="J23" s="1701"/>
      <c r="K23" s="1701"/>
      <c r="L23" s="1701"/>
      <c r="M23" s="1701"/>
      <c r="N23" s="1701"/>
      <c r="O23" s="1702"/>
    </row>
    <row r="24" spans="1:39" ht="18.75" customHeight="1" thickBot="1" x14ac:dyDescent="0.45">
      <c r="A24" s="1700"/>
      <c r="B24" s="1701"/>
      <c r="C24" s="1701"/>
      <c r="D24" s="1701"/>
      <c r="E24" s="1701"/>
      <c r="F24" s="1701"/>
      <c r="G24" s="1701"/>
      <c r="H24" s="1701"/>
      <c r="I24" s="1701"/>
      <c r="J24" s="1701"/>
      <c r="K24" s="1701"/>
      <c r="L24" s="1701"/>
      <c r="M24" s="1701"/>
      <c r="N24" s="1701"/>
      <c r="O24" s="1702"/>
      <c r="Q24" s="54" t="s">
        <v>492</v>
      </c>
    </row>
    <row r="25" spans="1:39" ht="18.75" customHeight="1" x14ac:dyDescent="0.4">
      <c r="A25" s="1700"/>
      <c r="B25" s="1701"/>
      <c r="C25" s="1701"/>
      <c r="D25" s="1701"/>
      <c r="E25" s="1701"/>
      <c r="F25" s="1701"/>
      <c r="G25" s="1701"/>
      <c r="H25" s="1701"/>
      <c r="I25" s="1701"/>
      <c r="J25" s="1701"/>
      <c r="K25" s="1701"/>
      <c r="L25" s="1701"/>
      <c r="M25" s="1701"/>
      <c r="N25" s="1701"/>
      <c r="O25" s="1702"/>
      <c r="Q25" s="767" t="s">
        <v>493</v>
      </c>
      <c r="R25" s="768"/>
      <c r="S25" s="768"/>
      <c r="T25" s="768"/>
      <c r="U25" s="768"/>
      <c r="V25" s="768"/>
      <c r="W25" s="768"/>
      <c r="X25" s="770"/>
      <c r="Y25" s="313"/>
      <c r="Z25" s="313"/>
      <c r="AA25" s="313"/>
      <c r="AB25" s="314" t="s">
        <v>66</v>
      </c>
      <c r="AC25" s="73" t="s">
        <v>102</v>
      </c>
      <c r="AD25" s="786"/>
      <c r="AE25" s="786"/>
      <c r="AF25" s="73" t="s">
        <v>494</v>
      </c>
      <c r="AG25" s="73" t="s">
        <v>234</v>
      </c>
      <c r="AH25" s="314"/>
      <c r="AI25" s="73"/>
      <c r="AJ25" s="313"/>
      <c r="AK25" s="314" t="s">
        <v>54</v>
      </c>
      <c r="AL25" s="313"/>
      <c r="AM25" s="315"/>
    </row>
    <row r="26" spans="1:39" ht="18.75" customHeight="1" x14ac:dyDescent="0.4">
      <c r="A26" s="1700"/>
      <c r="B26" s="1701"/>
      <c r="C26" s="1701"/>
      <c r="D26" s="1701"/>
      <c r="E26" s="1701"/>
      <c r="F26" s="1701"/>
      <c r="G26" s="1701"/>
      <c r="H26" s="1701"/>
      <c r="I26" s="1701"/>
      <c r="J26" s="1701"/>
      <c r="K26" s="1701"/>
      <c r="L26" s="1701"/>
      <c r="M26" s="1701"/>
      <c r="N26" s="1701"/>
      <c r="O26" s="1702"/>
      <c r="Q26" s="1706" t="s">
        <v>495</v>
      </c>
      <c r="R26" s="904" t="s">
        <v>496</v>
      </c>
      <c r="S26" s="780"/>
      <c r="T26" s="780"/>
      <c r="U26" s="780"/>
      <c r="V26" s="780"/>
      <c r="W26" s="780"/>
      <c r="X26" s="781"/>
      <c r="Y26" s="316"/>
      <c r="Z26" s="1707" t="s">
        <v>497</v>
      </c>
      <c r="AA26" s="1707"/>
      <c r="AB26" s="1707"/>
      <c r="AC26" s="114" t="s">
        <v>102</v>
      </c>
      <c r="AD26" s="603"/>
      <c r="AE26" s="114" t="s">
        <v>498</v>
      </c>
      <c r="AF26" s="317"/>
      <c r="AG26" s="75"/>
      <c r="AH26" s="1708" t="s">
        <v>499</v>
      </c>
      <c r="AI26" s="1708"/>
      <c r="AJ26" s="1708"/>
      <c r="AK26" s="114" t="s">
        <v>102</v>
      </c>
      <c r="AL26" s="603"/>
      <c r="AM26" s="318" t="s">
        <v>498</v>
      </c>
    </row>
    <row r="27" spans="1:39" ht="18.75" customHeight="1" x14ac:dyDescent="0.4">
      <c r="A27" s="1700"/>
      <c r="B27" s="1701"/>
      <c r="C27" s="1701"/>
      <c r="D27" s="1701"/>
      <c r="E27" s="1701"/>
      <c r="F27" s="1701"/>
      <c r="G27" s="1701"/>
      <c r="H27" s="1701"/>
      <c r="I27" s="1701"/>
      <c r="J27" s="1701"/>
      <c r="K27" s="1701"/>
      <c r="L27" s="1701"/>
      <c r="M27" s="1701"/>
      <c r="N27" s="1701"/>
      <c r="O27" s="1702"/>
      <c r="Q27" s="1706"/>
      <c r="R27" s="894"/>
      <c r="S27" s="1077"/>
      <c r="T27" s="1077"/>
      <c r="U27" s="1077"/>
      <c r="V27" s="1077"/>
      <c r="W27" s="1077"/>
      <c r="X27" s="895"/>
      <c r="Y27" s="319"/>
      <c r="Z27" s="1709" t="s">
        <v>500</v>
      </c>
      <c r="AA27" s="1709"/>
      <c r="AB27" s="1709"/>
      <c r="AC27" s="94" t="s">
        <v>102</v>
      </c>
      <c r="AD27" s="602"/>
      <c r="AE27" s="94" t="s">
        <v>498</v>
      </c>
      <c r="AF27" s="320"/>
      <c r="AG27" s="81"/>
      <c r="AH27" s="1710" t="s">
        <v>501</v>
      </c>
      <c r="AI27" s="1710"/>
      <c r="AJ27" s="1710"/>
      <c r="AK27" s="94" t="s">
        <v>102</v>
      </c>
      <c r="AL27" s="602"/>
      <c r="AM27" s="321" t="s">
        <v>498</v>
      </c>
    </row>
    <row r="28" spans="1:39" ht="18.75" customHeight="1" x14ac:dyDescent="0.4">
      <c r="A28" s="1703"/>
      <c r="B28" s="1704"/>
      <c r="C28" s="1704"/>
      <c r="D28" s="1704"/>
      <c r="E28" s="1704"/>
      <c r="F28" s="1704"/>
      <c r="G28" s="1704"/>
      <c r="H28" s="1704"/>
      <c r="I28" s="1704"/>
      <c r="J28" s="1704"/>
      <c r="K28" s="1704"/>
      <c r="L28" s="1704"/>
      <c r="M28" s="1704"/>
      <c r="N28" s="1704"/>
      <c r="O28" s="1705"/>
      <c r="Q28" s="1706"/>
      <c r="R28" s="894"/>
      <c r="S28" s="1077"/>
      <c r="T28" s="1077"/>
      <c r="U28" s="1077"/>
      <c r="V28" s="1077"/>
      <c r="W28" s="1077"/>
      <c r="X28" s="895"/>
      <c r="Y28" s="319"/>
      <c r="Z28" s="81" t="s">
        <v>502</v>
      </c>
      <c r="AA28" s="81"/>
      <c r="AB28" s="81"/>
      <c r="AC28" s="94" t="s">
        <v>102</v>
      </c>
      <c r="AD28" s="602"/>
      <c r="AE28" s="94" t="s">
        <v>498</v>
      </c>
      <c r="AF28" s="320"/>
      <c r="AG28" s="81"/>
      <c r="AH28" s="1710" t="s">
        <v>503</v>
      </c>
      <c r="AI28" s="1710"/>
      <c r="AJ28" s="1710"/>
      <c r="AK28" s="94" t="s">
        <v>102</v>
      </c>
      <c r="AL28" s="602"/>
      <c r="AM28" s="321" t="s">
        <v>498</v>
      </c>
    </row>
    <row r="29" spans="1:39" ht="18.75" customHeight="1" x14ac:dyDescent="0.4">
      <c r="A29" s="304" t="s">
        <v>504</v>
      </c>
      <c r="B29" s="305"/>
      <c r="C29" s="305"/>
      <c r="D29" s="305"/>
      <c r="E29" s="305"/>
      <c r="F29" s="305"/>
      <c r="G29" s="305"/>
      <c r="H29" s="306"/>
      <c r="I29" s="307"/>
      <c r="J29" s="305"/>
      <c r="K29" s="305"/>
      <c r="L29" s="305"/>
      <c r="M29" s="305"/>
      <c r="N29" s="305"/>
      <c r="O29" s="308"/>
      <c r="Q29" s="1706"/>
      <c r="R29" s="896"/>
      <c r="S29" s="783"/>
      <c r="T29" s="783"/>
      <c r="U29" s="783"/>
      <c r="V29" s="783"/>
      <c r="W29" s="783"/>
      <c r="X29" s="784"/>
      <c r="Y29" s="322"/>
      <c r="Z29" s="746" t="s">
        <v>505</v>
      </c>
      <c r="AA29" s="746"/>
      <c r="AB29" s="1711"/>
      <c r="AC29" s="1711"/>
      <c r="AD29" s="1711"/>
      <c r="AE29" s="1711"/>
      <c r="AF29" s="43" t="s">
        <v>234</v>
      </c>
      <c r="AG29" s="79"/>
      <c r="AH29" s="79"/>
      <c r="AI29" s="79"/>
      <c r="AJ29" s="79"/>
      <c r="AK29" s="79"/>
      <c r="AL29" s="79"/>
      <c r="AM29" s="80"/>
    </row>
    <row r="30" spans="1:39" ht="18.75" customHeight="1" x14ac:dyDescent="0.4">
      <c r="A30" s="309" t="s">
        <v>506</v>
      </c>
      <c r="B30" s="310"/>
      <c r="C30" s="310"/>
      <c r="D30" s="310"/>
      <c r="E30" s="310"/>
      <c r="F30" s="310"/>
      <c r="G30" s="310"/>
      <c r="H30" s="310"/>
      <c r="I30" s="311"/>
      <c r="J30" s="310"/>
      <c r="K30" s="310"/>
      <c r="L30" s="310"/>
      <c r="M30" s="310"/>
      <c r="N30" s="310"/>
      <c r="O30" s="312"/>
      <c r="Q30" s="1706"/>
      <c r="R30" s="818" t="s">
        <v>507</v>
      </c>
      <c r="S30" s="818"/>
      <c r="T30" s="818"/>
      <c r="U30" s="818"/>
      <c r="V30" s="818"/>
      <c r="W30" s="818"/>
      <c r="X30" s="818"/>
      <c r="Y30" s="58"/>
      <c r="Z30" s="58"/>
      <c r="AA30" s="58"/>
      <c r="AB30" s="59" t="s">
        <v>66</v>
      </c>
      <c r="AC30" s="41" t="s">
        <v>102</v>
      </c>
      <c r="AD30" s="740"/>
      <c r="AE30" s="740"/>
      <c r="AF30" s="41" t="s">
        <v>494</v>
      </c>
      <c r="AG30" s="41" t="s">
        <v>234</v>
      </c>
      <c r="AH30" s="59"/>
      <c r="AI30" s="41"/>
      <c r="AJ30" s="58"/>
      <c r="AK30" s="59" t="s">
        <v>54</v>
      </c>
      <c r="AL30" s="58"/>
      <c r="AM30" s="323"/>
    </row>
    <row r="31" spans="1:39" ht="18.75" customHeight="1" x14ac:dyDescent="0.4">
      <c r="A31" s="324"/>
      <c r="B31" s="777"/>
      <c r="C31" s="777" t="s">
        <v>66</v>
      </c>
      <c r="D31" s="905" t="s">
        <v>102</v>
      </c>
      <c r="E31" s="905"/>
      <c r="F31" s="905"/>
      <c r="G31" s="905" t="s">
        <v>508</v>
      </c>
      <c r="H31" s="905" t="s">
        <v>509</v>
      </c>
      <c r="I31" s="905"/>
      <c r="J31" s="905"/>
      <c r="K31" s="905" t="s">
        <v>234</v>
      </c>
      <c r="L31" s="320"/>
      <c r="M31" s="777"/>
      <c r="N31" s="777" t="s">
        <v>54</v>
      </c>
      <c r="O31" s="325"/>
      <c r="Q31" s="1706"/>
      <c r="R31" s="818" t="s">
        <v>510</v>
      </c>
      <c r="S31" s="818"/>
      <c r="T31" s="818"/>
      <c r="U31" s="818"/>
      <c r="V31" s="818"/>
      <c r="W31" s="818"/>
      <c r="X31" s="818"/>
      <c r="Y31" s="58"/>
      <c r="Z31" s="58"/>
      <c r="AA31" s="58"/>
      <c r="AB31" s="59" t="s">
        <v>66</v>
      </c>
      <c r="AC31" s="41" t="s">
        <v>102</v>
      </c>
      <c r="AD31" s="740"/>
      <c r="AE31" s="740"/>
      <c r="AF31" s="41" t="s">
        <v>494</v>
      </c>
      <c r="AG31" s="41" t="s">
        <v>234</v>
      </c>
      <c r="AH31" s="59"/>
      <c r="AI31" s="41"/>
      <c r="AJ31" s="58"/>
      <c r="AK31" s="59" t="s">
        <v>54</v>
      </c>
      <c r="AL31" s="58"/>
      <c r="AM31" s="323"/>
    </row>
    <row r="32" spans="1:39" ht="18.75" customHeight="1" x14ac:dyDescent="0.4">
      <c r="A32" s="324"/>
      <c r="B32" s="777"/>
      <c r="C32" s="777"/>
      <c r="D32" s="905"/>
      <c r="E32" s="905"/>
      <c r="F32" s="905"/>
      <c r="G32" s="905"/>
      <c r="H32" s="905"/>
      <c r="I32" s="905"/>
      <c r="J32" s="905"/>
      <c r="K32" s="905"/>
      <c r="L32" s="320"/>
      <c r="M32" s="777"/>
      <c r="N32" s="777"/>
      <c r="O32" s="325"/>
      <c r="Q32" s="1694" t="s">
        <v>511</v>
      </c>
      <c r="R32" s="1695"/>
      <c r="S32" s="1695"/>
      <c r="T32" s="1695"/>
      <c r="U32" s="1695"/>
      <c r="V32" s="1695"/>
      <c r="W32" s="1695"/>
      <c r="X32" s="1696"/>
      <c r="Y32" s="316"/>
      <c r="Z32" s="75"/>
      <c r="AA32" s="75"/>
      <c r="AB32" s="785" t="s">
        <v>66</v>
      </c>
      <c r="AC32" s="963" t="s">
        <v>102</v>
      </c>
      <c r="AD32" s="785" t="s">
        <v>26</v>
      </c>
      <c r="AE32" s="963"/>
      <c r="AF32" s="963"/>
      <c r="AG32" s="963" t="s">
        <v>508</v>
      </c>
      <c r="AH32" s="963" t="s">
        <v>234</v>
      </c>
      <c r="AI32" s="114"/>
      <c r="AJ32" s="75"/>
      <c r="AK32" s="785" t="s">
        <v>54</v>
      </c>
      <c r="AL32" s="75"/>
      <c r="AM32" s="77"/>
    </row>
    <row r="33" spans="1:39" ht="18.75" customHeight="1" x14ac:dyDescent="0.4">
      <c r="A33" s="298" t="s">
        <v>512</v>
      </c>
      <c r="B33" s="105"/>
      <c r="C33" s="105"/>
      <c r="D33" s="105"/>
      <c r="E33" s="105"/>
      <c r="F33" s="105"/>
      <c r="G33" s="105"/>
      <c r="H33" s="105"/>
      <c r="I33" s="303"/>
      <c r="O33" s="299"/>
      <c r="Q33" s="1697"/>
      <c r="R33" s="1698"/>
      <c r="S33" s="1698"/>
      <c r="T33" s="1698"/>
      <c r="U33" s="1698"/>
      <c r="V33" s="1698"/>
      <c r="W33" s="1698"/>
      <c r="X33" s="1699"/>
      <c r="Y33" s="322"/>
      <c r="Z33" s="79"/>
      <c r="AA33" s="326"/>
      <c r="AB33" s="746"/>
      <c r="AC33" s="748"/>
      <c r="AD33" s="746"/>
      <c r="AE33" s="748"/>
      <c r="AF33" s="748"/>
      <c r="AG33" s="748"/>
      <c r="AH33" s="748"/>
      <c r="AI33" s="79"/>
      <c r="AJ33" s="326"/>
      <c r="AK33" s="746"/>
      <c r="AL33" s="79"/>
      <c r="AM33" s="80"/>
    </row>
    <row r="34" spans="1:39" ht="18.75" customHeight="1" x14ac:dyDescent="0.4">
      <c r="A34" s="1685"/>
      <c r="B34" s="1686"/>
      <c r="C34" s="1686"/>
      <c r="D34" s="1686"/>
      <c r="E34" s="1686"/>
      <c r="F34" s="1686"/>
      <c r="G34" s="1686"/>
      <c r="H34" s="1686"/>
      <c r="I34" s="1686"/>
      <c r="J34" s="1686"/>
      <c r="K34" s="1686"/>
      <c r="L34" s="1686"/>
      <c r="M34" s="1686"/>
      <c r="N34" s="1686"/>
      <c r="O34" s="1687"/>
      <c r="Q34" s="1691" t="s">
        <v>513</v>
      </c>
      <c r="R34" s="1692"/>
      <c r="S34" s="1692"/>
      <c r="T34" s="1692"/>
      <c r="U34" s="1692"/>
      <c r="V34" s="1692"/>
      <c r="W34" s="1692"/>
      <c r="X34" s="1693"/>
      <c r="Y34" s="327"/>
      <c r="Z34" s="58"/>
      <c r="AA34" s="59" t="s">
        <v>514</v>
      </c>
      <c r="AB34" s="601"/>
      <c r="AC34" s="59" t="s">
        <v>26</v>
      </c>
      <c r="AD34" s="59"/>
      <c r="AE34" s="59" t="s">
        <v>27</v>
      </c>
      <c r="AF34" s="601"/>
      <c r="AG34" s="58" t="s">
        <v>515</v>
      </c>
      <c r="AH34" s="58"/>
      <c r="AI34" s="59"/>
      <c r="AJ34" s="58"/>
      <c r="AK34" s="58"/>
      <c r="AL34" s="59" t="s">
        <v>54</v>
      </c>
      <c r="AM34" s="323"/>
    </row>
    <row r="35" spans="1:39" ht="18.75" customHeight="1" x14ac:dyDescent="0.4">
      <c r="A35" s="1685"/>
      <c r="B35" s="1686"/>
      <c r="C35" s="1686"/>
      <c r="D35" s="1686"/>
      <c r="E35" s="1686"/>
      <c r="F35" s="1686"/>
      <c r="G35" s="1686"/>
      <c r="H35" s="1686"/>
      <c r="I35" s="1686"/>
      <c r="J35" s="1686"/>
      <c r="K35" s="1686"/>
      <c r="L35" s="1686"/>
      <c r="M35" s="1686"/>
      <c r="N35" s="1686"/>
      <c r="O35" s="1687"/>
      <c r="Q35" s="817" t="s">
        <v>516</v>
      </c>
      <c r="R35" s="818"/>
      <c r="S35" s="818"/>
      <c r="T35" s="818"/>
      <c r="U35" s="818"/>
      <c r="V35" s="818"/>
      <c r="W35" s="818"/>
      <c r="X35" s="818"/>
      <c r="Y35" s="952"/>
      <c r="Z35" s="952"/>
      <c r="AA35" s="952"/>
      <c r="AB35" s="952"/>
      <c r="AC35" s="952"/>
      <c r="AD35" s="952"/>
      <c r="AE35" s="952"/>
      <c r="AF35" s="952"/>
      <c r="AG35" s="952"/>
      <c r="AH35" s="952"/>
      <c r="AI35" s="952"/>
      <c r="AJ35" s="952"/>
      <c r="AK35" s="952"/>
      <c r="AL35" s="952"/>
      <c r="AM35" s="953"/>
    </row>
    <row r="36" spans="1:39" ht="18.75" customHeight="1" x14ac:dyDescent="0.4">
      <c r="A36" s="1685"/>
      <c r="B36" s="1686"/>
      <c r="C36" s="1686"/>
      <c r="D36" s="1686"/>
      <c r="E36" s="1686"/>
      <c r="F36" s="1686"/>
      <c r="G36" s="1686"/>
      <c r="H36" s="1686"/>
      <c r="I36" s="1686"/>
      <c r="J36" s="1686"/>
      <c r="K36" s="1686"/>
      <c r="L36" s="1686"/>
      <c r="M36" s="1686"/>
      <c r="N36" s="1686"/>
      <c r="O36" s="1687"/>
      <c r="Q36" s="817"/>
      <c r="R36" s="818"/>
      <c r="S36" s="818"/>
      <c r="T36" s="818"/>
      <c r="U36" s="818"/>
      <c r="V36" s="818"/>
      <c r="W36" s="818"/>
      <c r="X36" s="818"/>
      <c r="Y36" s="952"/>
      <c r="Z36" s="952"/>
      <c r="AA36" s="952"/>
      <c r="AB36" s="952"/>
      <c r="AC36" s="952"/>
      <c r="AD36" s="952"/>
      <c r="AE36" s="952"/>
      <c r="AF36" s="952"/>
      <c r="AG36" s="952"/>
      <c r="AH36" s="952"/>
      <c r="AI36" s="952"/>
      <c r="AJ36" s="952"/>
      <c r="AK36" s="952"/>
      <c r="AL36" s="952"/>
      <c r="AM36" s="953"/>
    </row>
    <row r="37" spans="1:39" ht="18.75" customHeight="1" thickBot="1" x14ac:dyDescent="0.45">
      <c r="A37" s="1688"/>
      <c r="B37" s="1689"/>
      <c r="C37" s="1689"/>
      <c r="D37" s="1689"/>
      <c r="E37" s="1689"/>
      <c r="F37" s="1689"/>
      <c r="G37" s="1689"/>
      <c r="H37" s="1689"/>
      <c r="I37" s="1689"/>
      <c r="J37" s="1689"/>
      <c r="K37" s="1689"/>
      <c r="L37" s="1689"/>
      <c r="M37" s="1689"/>
      <c r="N37" s="1689"/>
      <c r="O37" s="1690"/>
      <c r="Q37" s="808"/>
      <c r="R37" s="809"/>
      <c r="S37" s="809"/>
      <c r="T37" s="809"/>
      <c r="U37" s="809"/>
      <c r="V37" s="809"/>
      <c r="W37" s="809"/>
      <c r="X37" s="809"/>
      <c r="Y37" s="954"/>
      <c r="Z37" s="954"/>
      <c r="AA37" s="954"/>
      <c r="AB37" s="954"/>
      <c r="AC37" s="954"/>
      <c r="AD37" s="954"/>
      <c r="AE37" s="954"/>
      <c r="AF37" s="954"/>
      <c r="AG37" s="954"/>
      <c r="AH37" s="954"/>
      <c r="AI37" s="954"/>
      <c r="AJ37" s="954"/>
      <c r="AK37" s="954"/>
      <c r="AL37" s="954"/>
      <c r="AM37" s="955"/>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Q3:V9"/>
    <mergeCell ref="W3:AM9"/>
    <mergeCell ref="A5:O6"/>
    <mergeCell ref="A8:O9"/>
    <mergeCell ref="Q10:V16"/>
    <mergeCell ref="W10:AM16"/>
    <mergeCell ref="A11:O14"/>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B31:B32"/>
    <mergeCell ref="C31:C32"/>
    <mergeCell ref="D31:D32"/>
    <mergeCell ref="E31:F32"/>
    <mergeCell ref="G31:G32"/>
    <mergeCell ref="H31:H32"/>
    <mergeCell ref="I31:J32"/>
    <mergeCell ref="K31:K32"/>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s>
  <phoneticPr fontId="3"/>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H34">
    <cfRule type="expression" dxfId="17" priority="1" stopIfTrue="1">
      <formula>$H$28=TRUE</formula>
    </cfRule>
  </conditionalFormatting>
  <conditionalFormatting sqref="AA25">
    <cfRule type="expression" dxfId="16" priority="12" stopIfTrue="1">
      <formula>$H$28=TRUE</formula>
    </cfRule>
  </conditionalFormatting>
  <conditionalFormatting sqref="Y27">
    <cfRule type="expression" dxfId="15" priority="10" stopIfTrue="1">
      <formula>$H$28=TRUE</formula>
    </cfRule>
  </conditionalFormatting>
  <conditionalFormatting sqref="Y26">
    <cfRule type="expression" dxfId="14" priority="11" stopIfTrue="1">
      <formula>$H$28=TRUE</formula>
    </cfRule>
  </conditionalFormatting>
  <conditionalFormatting sqref="Y28">
    <cfRule type="expression" dxfId="13" priority="7" stopIfTrue="1">
      <formula>$H$28=TRUE</formula>
    </cfRule>
  </conditionalFormatting>
  <conditionalFormatting sqref="AJ25">
    <cfRule type="expression" dxfId="12" priority="6" stopIfTrue="1">
      <formula>$H$28=TRUE</formula>
    </cfRule>
  </conditionalFormatting>
  <conditionalFormatting sqref="AG26">
    <cfRule type="expression" dxfId="11" priority="5" stopIfTrue="1">
      <formula>$H$28=TRUE</formula>
    </cfRule>
  </conditionalFormatting>
  <conditionalFormatting sqref="AG27">
    <cfRule type="expression" dxfId="10" priority="9" stopIfTrue="1">
      <formula>$H$28=TRUE</formula>
    </cfRule>
  </conditionalFormatting>
  <conditionalFormatting sqref="AG28">
    <cfRule type="expression" dxfId="9" priority="8" stopIfTrue="1">
      <formula>$H$28=TRUE</formula>
    </cfRule>
  </conditionalFormatting>
  <conditionalFormatting sqref="AA30:AA31">
    <cfRule type="expression" dxfId="8" priority="4" stopIfTrue="1">
      <formula>$H$28=TRUE</formula>
    </cfRule>
  </conditionalFormatting>
  <conditionalFormatting sqref="AJ30:AJ31">
    <cfRule type="expression" dxfId="7" priority="3"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&amp;C15/33&amp;R&amp;F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9A86-D038-426B-892B-BC74B46736C0}">
  <sheetPr>
    <tabColor theme="7" tint="0.79998168889431442"/>
    <pageSetUpPr fitToPage="1"/>
  </sheetPr>
  <dimension ref="A1:AI39"/>
  <sheetViews>
    <sheetView view="pageBreakPreview" zoomScaleNormal="100" zoomScaleSheetLayoutView="100" workbookViewId="0"/>
  </sheetViews>
  <sheetFormatPr defaultRowHeight="16.5" x14ac:dyDescent="0.15"/>
  <cols>
    <col min="1" max="35" width="4.375" style="351" customWidth="1"/>
    <col min="36" max="16384" width="9" style="4"/>
  </cols>
  <sheetData>
    <row r="1" spans="1:35" ht="18.75" customHeight="1" x14ac:dyDescent="0.15">
      <c r="A1" s="389" t="s">
        <v>1038</v>
      </c>
      <c r="B1" s="32"/>
      <c r="C1" s="32"/>
      <c r="D1" s="32"/>
      <c r="E1" s="32"/>
      <c r="F1" s="32"/>
      <c r="G1" s="32"/>
      <c r="H1" s="32"/>
      <c r="I1" s="32"/>
      <c r="J1" s="32"/>
      <c r="K1" s="32"/>
      <c r="L1" s="32"/>
      <c r="M1" s="32"/>
      <c r="N1" s="32"/>
      <c r="O1" s="32"/>
      <c r="P1" s="32"/>
      <c r="Q1" s="32"/>
      <c r="R1" s="32"/>
    </row>
    <row r="2" spans="1:35" ht="18.75" customHeight="1" thickBot="1" x14ac:dyDescent="0.2">
      <c r="A2" s="636" t="s">
        <v>1146</v>
      </c>
      <c r="B2" s="32"/>
      <c r="C2" s="32"/>
      <c r="D2" s="32"/>
      <c r="E2" s="32"/>
      <c r="F2" s="32"/>
      <c r="G2" s="32"/>
      <c r="H2" s="32"/>
      <c r="I2" s="32"/>
      <c r="J2" s="32"/>
      <c r="K2" s="32"/>
      <c r="L2" s="32"/>
      <c r="M2" s="32"/>
      <c r="N2" s="32"/>
      <c r="O2" s="32"/>
      <c r="P2" s="32"/>
      <c r="Q2" s="32"/>
      <c r="R2" s="32"/>
      <c r="T2" s="32"/>
      <c r="U2" s="32"/>
      <c r="V2" s="32"/>
      <c r="W2" s="32"/>
      <c r="X2" s="32"/>
      <c r="Y2" s="32"/>
      <c r="Z2" s="32"/>
      <c r="AA2" s="32"/>
      <c r="AB2" s="32"/>
      <c r="AC2" s="32"/>
      <c r="AD2" s="32"/>
      <c r="AE2" s="32"/>
      <c r="AF2" s="32"/>
      <c r="AG2" s="32"/>
      <c r="AH2" s="32"/>
      <c r="AI2" s="32"/>
    </row>
    <row r="3" spans="1:35" ht="18.75" customHeight="1" x14ac:dyDescent="0.3">
      <c r="A3" s="1722" t="s">
        <v>518</v>
      </c>
      <c r="B3" s="1057"/>
      <c r="C3" s="1057"/>
      <c r="D3" s="1057"/>
      <c r="E3" s="1057"/>
      <c r="F3" s="1723"/>
      <c r="G3" s="646"/>
      <c r="H3" s="646"/>
      <c r="I3" s="272"/>
      <c r="J3" s="273"/>
      <c r="K3" s="1073" t="s">
        <v>519</v>
      </c>
      <c r="L3" s="272"/>
      <c r="M3" s="273"/>
      <c r="N3" s="1073" t="s">
        <v>520</v>
      </c>
      <c r="O3" s="647"/>
      <c r="P3" s="638"/>
      <c r="Q3" s="648"/>
      <c r="R3" s="1721" t="s">
        <v>521</v>
      </c>
      <c r="S3" s="1039"/>
      <c r="T3" s="1039"/>
      <c r="U3" s="1039"/>
      <c r="V3" s="1039"/>
      <c r="W3" s="1039"/>
      <c r="X3" s="649"/>
      <c r="Y3" s="273"/>
      <c r="Z3" s="1073" t="s">
        <v>519</v>
      </c>
      <c r="AA3" s="1073" t="s">
        <v>522</v>
      </c>
      <c r="AB3" s="1073"/>
      <c r="AC3" s="1073"/>
      <c r="AD3" s="1073" t="s">
        <v>523</v>
      </c>
      <c r="AE3" s="647"/>
      <c r="AF3" s="273"/>
      <c r="AG3" s="1073" t="s">
        <v>520</v>
      </c>
      <c r="AH3" s="650"/>
      <c r="AI3" s="32"/>
    </row>
    <row r="4" spans="1:35" ht="18.75" customHeight="1" x14ac:dyDescent="0.3">
      <c r="A4" s="1724"/>
      <c r="B4" s="1058"/>
      <c r="C4" s="1058"/>
      <c r="D4" s="1058"/>
      <c r="E4" s="1058"/>
      <c r="F4" s="988"/>
      <c r="G4" s="651"/>
      <c r="H4" s="651"/>
      <c r="I4" s="25"/>
      <c r="J4" s="331"/>
      <c r="K4" s="1718"/>
      <c r="L4" s="25"/>
      <c r="M4" s="331"/>
      <c r="N4" s="1718"/>
      <c r="O4" s="652"/>
      <c r="P4" s="653"/>
      <c r="Q4" s="654"/>
      <c r="R4" s="969"/>
      <c r="S4" s="997"/>
      <c r="T4" s="997"/>
      <c r="U4" s="997"/>
      <c r="V4" s="997"/>
      <c r="W4" s="997"/>
      <c r="X4" s="655"/>
      <c r="Y4" s="338"/>
      <c r="Z4" s="1727"/>
      <c r="AA4" s="1727"/>
      <c r="AB4" s="1727"/>
      <c r="AC4" s="1727"/>
      <c r="AD4" s="1727"/>
      <c r="AE4" s="656"/>
      <c r="AF4" s="338"/>
      <c r="AG4" s="1727"/>
      <c r="AH4" s="657"/>
      <c r="AI4" s="32"/>
    </row>
    <row r="5" spans="1:35" ht="18.75" customHeight="1" x14ac:dyDescent="0.15">
      <c r="A5" s="1724"/>
      <c r="B5" s="1058"/>
      <c r="C5" s="1058"/>
      <c r="D5" s="1058"/>
      <c r="E5" s="1058"/>
      <c r="F5" s="988"/>
      <c r="G5" s="1717"/>
      <c r="H5" s="1717"/>
      <c r="I5" s="1717"/>
      <c r="J5" s="995" t="s">
        <v>26</v>
      </c>
      <c r="K5" s="1728"/>
      <c r="L5" s="1728"/>
      <c r="M5" s="995" t="s">
        <v>271</v>
      </c>
      <c r="N5" s="1717"/>
      <c r="O5" s="1717"/>
      <c r="P5" s="995" t="s">
        <v>524</v>
      </c>
      <c r="Q5" s="984"/>
      <c r="R5" s="985" t="s">
        <v>525</v>
      </c>
      <c r="S5" s="1731"/>
      <c r="T5" s="1731"/>
      <c r="U5" s="1731"/>
      <c r="V5" s="1731"/>
      <c r="W5" s="986"/>
      <c r="X5" s="658"/>
      <c r="Y5" s="1719" t="s">
        <v>526</v>
      </c>
      <c r="Z5" s="1719"/>
      <c r="AA5" s="659"/>
      <c r="AB5" s="24"/>
      <c r="AC5" s="1719" t="s">
        <v>527</v>
      </c>
      <c r="AD5" s="1719"/>
      <c r="AE5" s="24"/>
      <c r="AF5" s="24"/>
      <c r="AG5" s="1719" t="s">
        <v>209</v>
      </c>
      <c r="AH5" s="1720"/>
      <c r="AI5" s="32"/>
    </row>
    <row r="6" spans="1:35" ht="18.75" customHeight="1" x14ac:dyDescent="0.15">
      <c r="A6" s="1724"/>
      <c r="B6" s="1058"/>
      <c r="C6" s="1058"/>
      <c r="D6" s="1058"/>
      <c r="E6" s="1058"/>
      <c r="F6" s="988"/>
      <c r="G6" s="1727"/>
      <c r="H6" s="1727"/>
      <c r="I6" s="1727"/>
      <c r="J6" s="1070"/>
      <c r="K6" s="1729"/>
      <c r="L6" s="1729"/>
      <c r="M6" s="1070"/>
      <c r="N6" s="1727"/>
      <c r="O6" s="1727"/>
      <c r="P6" s="1070"/>
      <c r="Q6" s="968"/>
      <c r="R6" s="987"/>
      <c r="S6" s="1058"/>
      <c r="T6" s="1058"/>
      <c r="U6" s="1058"/>
      <c r="V6" s="1058"/>
      <c r="W6" s="988"/>
      <c r="X6" s="289"/>
      <c r="Y6" s="1733" t="s">
        <v>366</v>
      </c>
      <c r="Z6" s="1733"/>
      <c r="AA6" s="1733"/>
      <c r="AB6" s="26"/>
      <c r="AC6" s="1733" t="s">
        <v>528</v>
      </c>
      <c r="AD6" s="1733"/>
      <c r="AE6" s="1733"/>
      <c r="AF6" s="26"/>
      <c r="AG6" s="1733" t="s">
        <v>208</v>
      </c>
      <c r="AH6" s="1734"/>
      <c r="AI6" s="32"/>
    </row>
    <row r="7" spans="1:35" ht="18.75" customHeight="1" x14ac:dyDescent="0.15">
      <c r="A7" s="1725"/>
      <c r="B7" s="1726"/>
      <c r="C7" s="1726"/>
      <c r="D7" s="1726"/>
      <c r="E7" s="1726"/>
      <c r="F7" s="990"/>
      <c r="G7" s="1718"/>
      <c r="H7" s="1718"/>
      <c r="I7" s="1718"/>
      <c r="J7" s="997"/>
      <c r="K7" s="1730"/>
      <c r="L7" s="1730"/>
      <c r="M7" s="997"/>
      <c r="N7" s="1718"/>
      <c r="O7" s="1718"/>
      <c r="P7" s="997"/>
      <c r="Q7" s="970"/>
      <c r="R7" s="989"/>
      <c r="S7" s="1726"/>
      <c r="T7" s="1726"/>
      <c r="U7" s="1726"/>
      <c r="V7" s="1726"/>
      <c r="W7" s="990"/>
      <c r="X7" s="334"/>
      <c r="Y7" s="1732" t="s">
        <v>538</v>
      </c>
      <c r="Z7" s="1732"/>
      <c r="AA7" s="1732"/>
      <c r="AB7" s="25"/>
      <c r="AC7" s="1732" t="s">
        <v>529</v>
      </c>
      <c r="AD7" s="1732"/>
      <c r="AE7" s="1732"/>
      <c r="AF7" s="1732"/>
      <c r="AG7" s="1732"/>
      <c r="AH7" s="660" t="s">
        <v>234</v>
      </c>
      <c r="AI7" s="32"/>
    </row>
    <row r="8" spans="1:35" ht="18.75" customHeight="1" x14ac:dyDescent="0.15">
      <c r="A8" s="1724" t="s">
        <v>1130</v>
      </c>
      <c r="B8" s="1058"/>
      <c r="C8" s="1058"/>
      <c r="D8" s="1058"/>
      <c r="E8" s="1058"/>
      <c r="F8" s="1058"/>
      <c r="G8" s="1743"/>
      <c r="H8" s="1727" t="s">
        <v>522</v>
      </c>
      <c r="I8" s="1727"/>
      <c r="J8" s="1727"/>
      <c r="K8" s="1717" t="s">
        <v>523</v>
      </c>
      <c r="L8" s="702"/>
      <c r="M8" s="1746"/>
      <c r="N8" s="1746"/>
      <c r="O8" s="1727" t="s">
        <v>1131</v>
      </c>
      <c r="P8" s="1727"/>
      <c r="Q8" s="694"/>
      <c r="R8" s="983" t="s">
        <v>1132</v>
      </c>
      <c r="S8" s="995"/>
      <c r="T8" s="995"/>
      <c r="U8" s="995"/>
      <c r="V8" s="995"/>
      <c r="W8" s="984"/>
      <c r="X8" s="1748"/>
      <c r="Y8" s="1749"/>
      <c r="Z8" s="1749"/>
      <c r="AA8" s="1749"/>
      <c r="AB8" s="1749"/>
      <c r="AC8" s="1749"/>
      <c r="AD8" s="1749"/>
      <c r="AE8" s="1749"/>
      <c r="AF8" s="1749"/>
      <c r="AG8" s="1749"/>
      <c r="AH8" s="1750"/>
      <c r="AI8" s="32"/>
    </row>
    <row r="9" spans="1:35" ht="18.75" customHeight="1" thickBot="1" x14ac:dyDescent="0.2">
      <c r="A9" s="1742"/>
      <c r="B9" s="1059"/>
      <c r="C9" s="1059"/>
      <c r="D9" s="1059"/>
      <c r="E9" s="1059"/>
      <c r="F9" s="1059"/>
      <c r="G9" s="1744"/>
      <c r="H9" s="1745"/>
      <c r="I9" s="1745"/>
      <c r="J9" s="1745"/>
      <c r="K9" s="1745"/>
      <c r="L9" s="703"/>
      <c r="M9" s="1747"/>
      <c r="N9" s="1747"/>
      <c r="O9" s="1745"/>
      <c r="P9" s="1745"/>
      <c r="Q9" s="661"/>
      <c r="R9" s="1022"/>
      <c r="S9" s="1072"/>
      <c r="T9" s="1072"/>
      <c r="U9" s="1072"/>
      <c r="V9" s="1072"/>
      <c r="W9" s="1023"/>
      <c r="X9" s="1751"/>
      <c r="Y9" s="1752"/>
      <c r="Z9" s="1752"/>
      <c r="AA9" s="1752"/>
      <c r="AB9" s="1752"/>
      <c r="AC9" s="1752"/>
      <c r="AD9" s="1752"/>
      <c r="AE9" s="1752"/>
      <c r="AF9" s="1752"/>
      <c r="AG9" s="1752"/>
      <c r="AH9" s="1753"/>
      <c r="AI9" s="32"/>
    </row>
    <row r="10" spans="1:35" ht="18.75" customHeight="1" x14ac:dyDescent="0.15">
      <c r="A10" s="695"/>
      <c r="B10" s="695"/>
      <c r="C10" s="695"/>
      <c r="D10" s="695"/>
      <c r="E10" s="695"/>
      <c r="F10" s="695"/>
      <c r="G10" s="704"/>
      <c r="H10" s="704"/>
      <c r="I10" s="704"/>
      <c r="J10" s="704"/>
      <c r="K10" s="704"/>
      <c r="L10" s="704"/>
      <c r="M10" s="634"/>
      <c r="N10" s="634"/>
      <c r="O10" s="634"/>
      <c r="P10" s="634"/>
      <c r="Q10" s="634"/>
      <c r="R10" s="634"/>
      <c r="S10" s="695"/>
      <c r="T10" s="695"/>
      <c r="U10" s="695"/>
      <c r="V10" s="695"/>
      <c r="W10" s="695"/>
      <c r="X10" s="630"/>
      <c r="Y10" s="631"/>
      <c r="Z10" s="631"/>
      <c r="AA10" s="631"/>
      <c r="AB10" s="630"/>
      <c r="AC10" s="631"/>
      <c r="AD10" s="631"/>
      <c r="AE10" s="631"/>
      <c r="AF10" s="632"/>
      <c r="AG10" s="631"/>
      <c r="AH10" s="631"/>
      <c r="AI10" s="632"/>
    </row>
    <row r="11" spans="1:35" ht="18.75" customHeight="1" thickBot="1" x14ac:dyDescent="0.2">
      <c r="A11" s="18" t="s">
        <v>1147</v>
      </c>
      <c r="B11" s="685"/>
      <c r="C11" s="685"/>
      <c r="D11" s="685"/>
      <c r="E11" s="685"/>
      <c r="F11" s="685"/>
      <c r="G11" s="685"/>
      <c r="H11" s="685"/>
      <c r="I11" s="685"/>
      <c r="J11" s="685"/>
      <c r="K11" s="685"/>
      <c r="L11" s="685"/>
      <c r="M11" s="685"/>
      <c r="N11" s="685"/>
      <c r="O11" s="685"/>
      <c r="P11" s="685"/>
      <c r="Q11" s="685"/>
      <c r="R11" s="685"/>
      <c r="S11" s="685"/>
      <c r="T11" s="685"/>
      <c r="U11" s="685"/>
      <c r="V11" s="685"/>
      <c r="W11" s="685"/>
      <c r="X11" s="685"/>
      <c r="Y11" s="685"/>
      <c r="Z11" s="685"/>
      <c r="AA11" s="622"/>
      <c r="AB11" s="163"/>
      <c r="AC11" s="685"/>
      <c r="AD11" s="685"/>
      <c r="AE11" s="631"/>
      <c r="AF11" s="632"/>
      <c r="AG11" s="631"/>
      <c r="AH11" s="631"/>
      <c r="AI11" s="632"/>
    </row>
    <row r="12" spans="1:35" ht="18.75" customHeight="1" x14ac:dyDescent="0.15">
      <c r="A12" s="1756"/>
      <c r="B12" s="1757"/>
      <c r="C12" s="1757"/>
      <c r="D12" s="1757"/>
      <c r="E12" s="1757"/>
      <c r="F12" s="1757"/>
      <c r="G12" s="1757"/>
      <c r="H12" s="1757"/>
      <c r="I12" s="1757"/>
      <c r="J12" s="1758"/>
      <c r="K12" s="965" t="s">
        <v>1133</v>
      </c>
      <c r="L12" s="1039"/>
      <c r="M12" s="1039"/>
      <c r="N12" s="1039"/>
      <c r="O12" s="1039"/>
      <c r="P12" s="1039"/>
      <c r="Q12" s="1039"/>
      <c r="R12" s="1039"/>
      <c r="S12" s="1039"/>
      <c r="T12" s="966"/>
      <c r="U12" s="965" t="s">
        <v>1134</v>
      </c>
      <c r="V12" s="1039"/>
      <c r="W12" s="1039"/>
      <c r="X12" s="1039"/>
      <c r="Y12" s="1039"/>
      <c r="Z12" s="1039"/>
      <c r="AA12" s="1039"/>
      <c r="AB12" s="1039"/>
      <c r="AC12" s="1039"/>
      <c r="AD12" s="971"/>
      <c r="AE12" s="631"/>
      <c r="AF12" s="632"/>
      <c r="AG12" s="631"/>
      <c r="AH12" s="631"/>
      <c r="AI12" s="632"/>
    </row>
    <row r="13" spans="1:35" ht="18.75" customHeight="1" x14ac:dyDescent="0.15">
      <c r="A13" s="1759"/>
      <c r="B13" s="1760"/>
      <c r="C13" s="1760"/>
      <c r="D13" s="1760"/>
      <c r="E13" s="1760"/>
      <c r="F13" s="1760"/>
      <c r="G13" s="1760"/>
      <c r="H13" s="1760"/>
      <c r="I13" s="1760"/>
      <c r="J13" s="1761"/>
      <c r="K13" s="969"/>
      <c r="L13" s="997"/>
      <c r="M13" s="997"/>
      <c r="N13" s="997"/>
      <c r="O13" s="997"/>
      <c r="P13" s="997"/>
      <c r="Q13" s="997"/>
      <c r="R13" s="997"/>
      <c r="S13" s="997"/>
      <c r="T13" s="970"/>
      <c r="U13" s="969"/>
      <c r="V13" s="997"/>
      <c r="W13" s="997"/>
      <c r="X13" s="997"/>
      <c r="Y13" s="997"/>
      <c r="Z13" s="997"/>
      <c r="AA13" s="997"/>
      <c r="AB13" s="997"/>
      <c r="AC13" s="997"/>
      <c r="AD13" s="973"/>
      <c r="AE13" s="631"/>
      <c r="AF13" s="632"/>
      <c r="AG13" s="631"/>
      <c r="AH13" s="631"/>
      <c r="AI13" s="632"/>
    </row>
    <row r="14" spans="1:35" ht="18.75" customHeight="1" x14ac:dyDescent="0.15">
      <c r="A14" s="1724" t="s">
        <v>1135</v>
      </c>
      <c r="B14" s="1058"/>
      <c r="C14" s="1058"/>
      <c r="D14" s="1058"/>
      <c r="E14" s="985" t="s">
        <v>1136</v>
      </c>
      <c r="F14" s="1731"/>
      <c r="G14" s="1731"/>
      <c r="H14" s="1731"/>
      <c r="I14" s="1731"/>
      <c r="J14" s="986"/>
      <c r="K14" s="670"/>
      <c r="L14" s="671"/>
      <c r="M14" s="338"/>
      <c r="N14" s="1074" t="s">
        <v>519</v>
      </c>
      <c r="O14" s="705"/>
      <c r="P14" s="26"/>
      <c r="Q14" s="338"/>
      <c r="R14" s="1074" t="s">
        <v>520</v>
      </c>
      <c r="S14" s="705"/>
      <c r="T14" s="690"/>
      <c r="U14" s="670"/>
      <c r="V14" s="671"/>
      <c r="W14" s="338"/>
      <c r="X14" s="1074" t="s">
        <v>519</v>
      </c>
      <c r="Y14" s="705"/>
      <c r="Z14" s="26"/>
      <c r="AA14" s="338"/>
      <c r="AB14" s="1074" t="s">
        <v>520</v>
      </c>
      <c r="AC14" s="705"/>
      <c r="AD14" s="696"/>
      <c r="AE14" s="631"/>
      <c r="AF14" s="632"/>
      <c r="AG14" s="631"/>
      <c r="AH14" s="631"/>
      <c r="AI14" s="632"/>
    </row>
    <row r="15" spans="1:35" ht="18.75" customHeight="1" x14ac:dyDescent="0.15">
      <c r="A15" s="1724"/>
      <c r="B15" s="1058"/>
      <c r="C15" s="1058"/>
      <c r="D15" s="1058"/>
      <c r="E15" s="987"/>
      <c r="F15" s="1058"/>
      <c r="G15" s="1058"/>
      <c r="H15" s="1058"/>
      <c r="I15" s="1058"/>
      <c r="J15" s="988"/>
      <c r="K15" s="669"/>
      <c r="L15" s="706"/>
      <c r="M15" s="331"/>
      <c r="N15" s="1762"/>
      <c r="O15" s="707"/>
      <c r="P15" s="25"/>
      <c r="Q15" s="331"/>
      <c r="R15" s="1762"/>
      <c r="S15" s="707"/>
      <c r="T15" s="698"/>
      <c r="U15" s="669"/>
      <c r="V15" s="706"/>
      <c r="W15" s="331"/>
      <c r="X15" s="1762"/>
      <c r="Y15" s="707"/>
      <c r="Z15" s="25"/>
      <c r="AA15" s="331"/>
      <c r="AB15" s="1762"/>
      <c r="AC15" s="707"/>
      <c r="AD15" s="708"/>
      <c r="AE15" s="631"/>
      <c r="AF15" s="632"/>
      <c r="AG15" s="631"/>
      <c r="AH15" s="631"/>
      <c r="AI15" s="632"/>
    </row>
    <row r="16" spans="1:35" ht="18.75" customHeight="1" x14ac:dyDescent="0.15">
      <c r="A16" s="1724"/>
      <c r="B16" s="1058"/>
      <c r="C16" s="1058"/>
      <c r="D16" s="1058"/>
      <c r="E16" s="987"/>
      <c r="F16" s="1058"/>
      <c r="G16" s="1058"/>
      <c r="H16" s="1058"/>
      <c r="I16" s="1058"/>
      <c r="J16" s="988"/>
      <c r="K16" s="1763"/>
      <c r="L16" s="1026"/>
      <c r="M16" s="995" t="s">
        <v>26</v>
      </c>
      <c r="N16" s="1728"/>
      <c r="O16" s="1728"/>
      <c r="P16" s="995" t="s">
        <v>271</v>
      </c>
      <c r="Q16" s="1026"/>
      <c r="R16" s="1026"/>
      <c r="S16" s="995" t="s">
        <v>524</v>
      </c>
      <c r="T16" s="995"/>
      <c r="U16" s="1763"/>
      <c r="V16" s="1026"/>
      <c r="W16" s="995" t="s">
        <v>26</v>
      </c>
      <c r="X16" s="1728"/>
      <c r="Y16" s="1728"/>
      <c r="Z16" s="995" t="s">
        <v>271</v>
      </c>
      <c r="AA16" s="1026"/>
      <c r="AB16" s="1026"/>
      <c r="AC16" s="995" t="s">
        <v>524</v>
      </c>
      <c r="AD16" s="1011"/>
      <c r="AE16" s="631"/>
      <c r="AF16" s="632"/>
      <c r="AG16" s="631"/>
      <c r="AH16" s="631"/>
      <c r="AI16" s="632"/>
    </row>
    <row r="17" spans="1:35" ht="18.75" customHeight="1" x14ac:dyDescent="0.15">
      <c r="A17" s="1724"/>
      <c r="B17" s="1058"/>
      <c r="C17" s="1058"/>
      <c r="D17" s="1058"/>
      <c r="E17" s="989"/>
      <c r="F17" s="1726"/>
      <c r="G17" s="1726"/>
      <c r="H17" s="1726"/>
      <c r="I17" s="1726"/>
      <c r="J17" s="990"/>
      <c r="K17" s="1764"/>
      <c r="L17" s="1762"/>
      <c r="M17" s="997"/>
      <c r="N17" s="1730"/>
      <c r="O17" s="1730"/>
      <c r="P17" s="997"/>
      <c r="Q17" s="1762"/>
      <c r="R17" s="1762"/>
      <c r="S17" s="997"/>
      <c r="T17" s="997"/>
      <c r="U17" s="1764"/>
      <c r="V17" s="1762"/>
      <c r="W17" s="997"/>
      <c r="X17" s="1730"/>
      <c r="Y17" s="1730"/>
      <c r="Z17" s="997"/>
      <c r="AA17" s="1762"/>
      <c r="AB17" s="1762"/>
      <c r="AC17" s="997"/>
      <c r="AD17" s="973"/>
      <c r="AE17" s="631"/>
      <c r="AF17" s="632"/>
      <c r="AG17" s="631"/>
      <c r="AH17" s="631"/>
      <c r="AI17" s="632"/>
    </row>
    <row r="18" spans="1:35" ht="18.75" customHeight="1" x14ac:dyDescent="0.3">
      <c r="A18" s="1724"/>
      <c r="B18" s="1058"/>
      <c r="C18" s="1058"/>
      <c r="D18" s="1058"/>
      <c r="E18" s="1735" t="s">
        <v>1137</v>
      </c>
      <c r="F18" s="1736"/>
      <c r="G18" s="1736"/>
      <c r="H18" s="1741" t="s">
        <v>1138</v>
      </c>
      <c r="I18" s="1741"/>
      <c r="J18" s="1741"/>
      <c r="K18" s="670"/>
      <c r="L18" s="338"/>
      <c r="M18" s="1727" t="s">
        <v>519</v>
      </c>
      <c r="N18" s="1717" t="s">
        <v>522</v>
      </c>
      <c r="O18" s="1727"/>
      <c r="P18" s="1727"/>
      <c r="Q18" s="1717" t="s">
        <v>523</v>
      </c>
      <c r="R18" s="656"/>
      <c r="S18" s="338"/>
      <c r="T18" s="1717" t="s">
        <v>520</v>
      </c>
      <c r="U18" s="670"/>
      <c r="V18" s="338"/>
      <c r="W18" s="1727" t="s">
        <v>519</v>
      </c>
      <c r="X18" s="1717" t="s">
        <v>522</v>
      </c>
      <c r="Y18" s="1727"/>
      <c r="Z18" s="1727"/>
      <c r="AA18" s="1717" t="s">
        <v>523</v>
      </c>
      <c r="AB18" s="656"/>
      <c r="AC18" s="338"/>
      <c r="AD18" s="1754" t="s">
        <v>520</v>
      </c>
      <c r="AE18" s="631"/>
      <c r="AF18" s="632"/>
      <c r="AG18" s="631"/>
      <c r="AH18" s="631"/>
      <c r="AI18" s="632"/>
    </row>
    <row r="19" spans="1:35" ht="18.75" customHeight="1" x14ac:dyDescent="0.3">
      <c r="A19" s="1724"/>
      <c r="B19" s="1058"/>
      <c r="C19" s="1058"/>
      <c r="D19" s="1058"/>
      <c r="E19" s="1737"/>
      <c r="F19" s="1738"/>
      <c r="G19" s="1738"/>
      <c r="H19" s="1741"/>
      <c r="I19" s="1741"/>
      <c r="J19" s="1741"/>
      <c r="K19" s="669"/>
      <c r="L19" s="331"/>
      <c r="M19" s="1718"/>
      <c r="N19" s="1718"/>
      <c r="O19" s="1718"/>
      <c r="P19" s="1718"/>
      <c r="Q19" s="1718"/>
      <c r="R19" s="652"/>
      <c r="S19" s="331"/>
      <c r="T19" s="1718"/>
      <c r="U19" s="669"/>
      <c r="V19" s="331"/>
      <c r="W19" s="1718"/>
      <c r="X19" s="1718"/>
      <c r="Y19" s="1718"/>
      <c r="Z19" s="1718"/>
      <c r="AA19" s="1718"/>
      <c r="AB19" s="652"/>
      <c r="AC19" s="331"/>
      <c r="AD19" s="1755"/>
      <c r="AE19" s="631"/>
      <c r="AF19" s="632"/>
      <c r="AG19" s="631"/>
      <c r="AH19" s="631"/>
      <c r="AI19" s="632"/>
    </row>
    <row r="20" spans="1:35" ht="18.75" customHeight="1" x14ac:dyDescent="0.15">
      <c r="A20" s="1724"/>
      <c r="B20" s="1058"/>
      <c r="C20" s="1058"/>
      <c r="D20" s="1058"/>
      <c r="E20" s="1737"/>
      <c r="F20" s="1738"/>
      <c r="G20" s="1738"/>
      <c r="H20" s="985" t="s">
        <v>1139</v>
      </c>
      <c r="I20" s="1731"/>
      <c r="J20" s="1731"/>
      <c r="K20" s="1763"/>
      <c r="L20" s="1026"/>
      <c r="M20" s="995" t="s">
        <v>26</v>
      </c>
      <c r="N20" s="1728"/>
      <c r="O20" s="1728"/>
      <c r="P20" s="995" t="s">
        <v>271</v>
      </c>
      <c r="Q20" s="1026"/>
      <c r="R20" s="1026"/>
      <c r="S20" s="995" t="s">
        <v>1128</v>
      </c>
      <c r="T20" s="995"/>
      <c r="U20" s="1763"/>
      <c r="V20" s="1026"/>
      <c r="W20" s="995" t="s">
        <v>26</v>
      </c>
      <c r="X20" s="1728"/>
      <c r="Y20" s="1728"/>
      <c r="Z20" s="995" t="s">
        <v>271</v>
      </c>
      <c r="AA20" s="1026"/>
      <c r="AB20" s="1026"/>
      <c r="AC20" s="995" t="s">
        <v>1128</v>
      </c>
      <c r="AD20" s="1011"/>
      <c r="AE20" s="631"/>
      <c r="AF20" s="632"/>
      <c r="AG20" s="631"/>
      <c r="AH20" s="631"/>
      <c r="AI20" s="632"/>
    </row>
    <row r="21" spans="1:35" ht="18.75" customHeight="1" x14ac:dyDescent="0.15">
      <c r="A21" s="1724"/>
      <c r="B21" s="1058"/>
      <c r="C21" s="1058"/>
      <c r="D21" s="1058"/>
      <c r="E21" s="1739"/>
      <c r="F21" s="1740"/>
      <c r="G21" s="1740"/>
      <c r="H21" s="989"/>
      <c r="I21" s="1726"/>
      <c r="J21" s="1726"/>
      <c r="K21" s="1764"/>
      <c r="L21" s="1762"/>
      <c r="M21" s="997"/>
      <c r="N21" s="1730"/>
      <c r="O21" s="1730"/>
      <c r="P21" s="997"/>
      <c r="Q21" s="1762"/>
      <c r="R21" s="1762"/>
      <c r="S21" s="997"/>
      <c r="T21" s="997"/>
      <c r="U21" s="1764"/>
      <c r="V21" s="1762"/>
      <c r="W21" s="997"/>
      <c r="X21" s="1730"/>
      <c r="Y21" s="1730"/>
      <c r="Z21" s="997"/>
      <c r="AA21" s="1762"/>
      <c r="AB21" s="1762"/>
      <c r="AC21" s="997"/>
      <c r="AD21" s="973"/>
      <c r="AE21" s="631"/>
      <c r="AF21" s="632"/>
      <c r="AG21" s="631"/>
      <c r="AH21" s="631"/>
      <c r="AI21" s="632"/>
    </row>
    <row r="22" spans="1:35" ht="18.75" customHeight="1" x14ac:dyDescent="0.15">
      <c r="A22" s="1724"/>
      <c r="B22" s="1058"/>
      <c r="C22" s="1058"/>
      <c r="D22" s="1058"/>
      <c r="E22" s="974" t="s">
        <v>1140</v>
      </c>
      <c r="F22" s="974"/>
      <c r="G22" s="974"/>
      <c r="H22" s="974" t="s">
        <v>1141</v>
      </c>
      <c r="I22" s="974"/>
      <c r="J22" s="974"/>
      <c r="K22" s="1717"/>
      <c r="L22" s="1717" t="s">
        <v>1142</v>
      </c>
      <c r="M22" s="1717"/>
      <c r="N22" s="1717"/>
      <c r="O22" s="1717" t="s">
        <v>523</v>
      </c>
      <c r="P22" s="995"/>
      <c r="Q22" s="1717"/>
      <c r="R22" s="1717"/>
      <c r="S22" s="995" t="s">
        <v>1129</v>
      </c>
      <c r="T22" s="995"/>
      <c r="U22" s="1766"/>
      <c r="V22" s="1717" t="s">
        <v>1142</v>
      </c>
      <c r="W22" s="1717"/>
      <c r="X22" s="1717"/>
      <c r="Y22" s="1717" t="s">
        <v>523</v>
      </c>
      <c r="Z22" s="995"/>
      <c r="AA22" s="1717"/>
      <c r="AB22" s="1717"/>
      <c r="AC22" s="995" t="s">
        <v>1129</v>
      </c>
      <c r="AD22" s="1011"/>
      <c r="AE22" s="631"/>
      <c r="AF22" s="632"/>
      <c r="AG22" s="631"/>
      <c r="AH22" s="631"/>
      <c r="AI22" s="632"/>
    </row>
    <row r="23" spans="1:35" ht="18.75" customHeight="1" x14ac:dyDescent="0.15">
      <c r="A23" s="1724"/>
      <c r="B23" s="1058"/>
      <c r="C23" s="1058"/>
      <c r="D23" s="1058"/>
      <c r="E23" s="974"/>
      <c r="F23" s="974"/>
      <c r="G23" s="974"/>
      <c r="H23" s="974"/>
      <c r="I23" s="974"/>
      <c r="J23" s="974"/>
      <c r="K23" s="1718"/>
      <c r="L23" s="1718"/>
      <c r="M23" s="1718"/>
      <c r="N23" s="1718"/>
      <c r="O23" s="1718"/>
      <c r="P23" s="997"/>
      <c r="Q23" s="1718"/>
      <c r="R23" s="1718"/>
      <c r="S23" s="997"/>
      <c r="T23" s="997"/>
      <c r="U23" s="1767"/>
      <c r="V23" s="1718"/>
      <c r="W23" s="1718"/>
      <c r="X23" s="1718"/>
      <c r="Y23" s="1718"/>
      <c r="Z23" s="997"/>
      <c r="AA23" s="1718"/>
      <c r="AB23" s="1718"/>
      <c r="AC23" s="997"/>
      <c r="AD23" s="973"/>
      <c r="AE23" s="631"/>
      <c r="AF23" s="632"/>
      <c r="AG23" s="631"/>
      <c r="AH23" s="631"/>
      <c r="AI23" s="632"/>
    </row>
    <row r="24" spans="1:35" ht="18.75" customHeight="1" x14ac:dyDescent="0.15">
      <c r="A24" s="1724"/>
      <c r="B24" s="1058"/>
      <c r="C24" s="1058"/>
      <c r="D24" s="1058"/>
      <c r="E24" s="974"/>
      <c r="F24" s="974"/>
      <c r="G24" s="974"/>
      <c r="H24" s="974" t="s">
        <v>1143</v>
      </c>
      <c r="I24" s="974"/>
      <c r="J24" s="974"/>
      <c r="K24" s="670"/>
      <c r="L24" s="671"/>
      <c r="M24" s="338"/>
      <c r="N24" s="1074" t="s">
        <v>519</v>
      </c>
      <c r="O24" s="705"/>
      <c r="P24" s="26"/>
      <c r="Q24" s="338"/>
      <c r="R24" s="1074" t="s">
        <v>520</v>
      </c>
      <c r="S24" s="705"/>
      <c r="T24" s="690"/>
      <c r="U24" s="670"/>
      <c r="V24" s="671"/>
      <c r="W24" s="338"/>
      <c r="X24" s="1074" t="s">
        <v>519</v>
      </c>
      <c r="Y24" s="705"/>
      <c r="Z24" s="26"/>
      <c r="AA24" s="338"/>
      <c r="AB24" s="1074" t="s">
        <v>520</v>
      </c>
      <c r="AC24" s="705"/>
      <c r="AD24" s="696"/>
      <c r="AE24" s="631"/>
      <c r="AF24" s="632"/>
      <c r="AG24" s="631"/>
      <c r="AH24" s="631"/>
      <c r="AI24" s="632"/>
    </row>
    <row r="25" spans="1:35" ht="18.75" customHeight="1" thickBot="1" x14ac:dyDescent="0.2">
      <c r="A25" s="1742"/>
      <c r="B25" s="1059"/>
      <c r="C25" s="1059"/>
      <c r="D25" s="1059"/>
      <c r="E25" s="1765"/>
      <c r="F25" s="1765"/>
      <c r="G25" s="1765"/>
      <c r="H25" s="1765"/>
      <c r="I25" s="1765"/>
      <c r="J25" s="1765"/>
      <c r="K25" s="709"/>
      <c r="L25" s="710"/>
      <c r="M25" s="336"/>
      <c r="N25" s="1027"/>
      <c r="O25" s="711"/>
      <c r="P25" s="28"/>
      <c r="Q25" s="336"/>
      <c r="R25" s="1027"/>
      <c r="S25" s="711"/>
      <c r="T25" s="686"/>
      <c r="U25" s="709"/>
      <c r="V25" s="710"/>
      <c r="W25" s="336"/>
      <c r="X25" s="1027"/>
      <c r="Y25" s="711"/>
      <c r="Z25" s="28"/>
      <c r="AA25" s="336"/>
      <c r="AB25" s="1027"/>
      <c r="AC25" s="711"/>
      <c r="AD25" s="697"/>
      <c r="AE25" s="704"/>
      <c r="AF25" s="704"/>
      <c r="AG25" s="712"/>
      <c r="AH25" s="712"/>
      <c r="AI25" s="635"/>
    </row>
    <row r="26" spans="1:35" ht="18.75" customHeight="1" x14ac:dyDescent="0.15">
      <c r="A26" s="713"/>
      <c r="B26" s="713"/>
      <c r="C26" s="713"/>
      <c r="D26" s="713"/>
      <c r="E26" s="713"/>
      <c r="F26" s="713"/>
      <c r="G26" s="713"/>
      <c r="H26" s="713"/>
      <c r="I26" s="713"/>
      <c r="J26" s="713"/>
      <c r="K26" s="714"/>
      <c r="L26" s="714"/>
      <c r="M26" s="715"/>
      <c r="N26" s="716"/>
      <c r="O26" s="717"/>
      <c r="P26" s="718"/>
      <c r="Q26" s="715"/>
      <c r="R26" s="716"/>
      <c r="S26" s="717"/>
      <c r="T26" s="716"/>
      <c r="U26" s="714"/>
      <c r="V26" s="714"/>
      <c r="W26" s="715"/>
      <c r="X26" s="716"/>
      <c r="Y26" s="717"/>
      <c r="Z26" s="718"/>
      <c r="AA26" s="715"/>
      <c r="AB26" s="716"/>
      <c r="AC26" s="717"/>
      <c r="AD26" s="716"/>
      <c r="AE26" s="704"/>
      <c r="AF26" s="704"/>
      <c r="AG26" s="712"/>
      <c r="AH26" s="712"/>
      <c r="AI26" s="641"/>
    </row>
    <row r="27" spans="1:35" ht="18.75" customHeight="1" thickBot="1" x14ac:dyDescent="0.2">
      <c r="A27" s="18" t="s">
        <v>1148</v>
      </c>
      <c r="B27" s="137"/>
      <c r="C27" s="137"/>
      <c r="D27" s="137"/>
      <c r="E27" s="137"/>
      <c r="F27" s="137"/>
      <c r="G27" s="685"/>
      <c r="H27" s="685"/>
      <c r="I27" s="685"/>
      <c r="J27" s="137"/>
      <c r="K27" s="685"/>
      <c r="L27" s="685"/>
      <c r="M27" s="685"/>
      <c r="N27" s="685"/>
      <c r="O27" s="685"/>
      <c r="P27" s="685"/>
      <c r="Q27" s="685"/>
      <c r="R27" s="685"/>
      <c r="S27" s="137"/>
      <c r="T27" s="137"/>
      <c r="U27" s="137"/>
      <c r="V27" s="137"/>
      <c r="W27" s="137"/>
      <c r="X27" s="137"/>
      <c r="Y27" s="685"/>
      <c r="Z27" s="685"/>
      <c r="AA27" s="685"/>
      <c r="AB27" s="137"/>
      <c r="AC27" s="685"/>
      <c r="AD27" s="685"/>
      <c r="AE27" s="685"/>
      <c r="AF27" s="685"/>
      <c r="AG27" s="685"/>
      <c r="AH27" s="685"/>
      <c r="AI27" s="641"/>
    </row>
    <row r="28" spans="1:35" ht="18.75" customHeight="1" x14ac:dyDescent="0.3">
      <c r="A28" s="1722" t="s">
        <v>530</v>
      </c>
      <c r="B28" s="1057"/>
      <c r="C28" s="1057"/>
      <c r="D28" s="1057"/>
      <c r="E28" s="1057"/>
      <c r="F28" s="1723"/>
      <c r="G28" s="668"/>
      <c r="H28" s="646"/>
      <c r="I28" s="272"/>
      <c r="J28" s="273"/>
      <c r="K28" s="1073" t="s">
        <v>519</v>
      </c>
      <c r="L28" s="272"/>
      <c r="M28" s="273"/>
      <c r="N28" s="1073" t="s">
        <v>520</v>
      </c>
      <c r="O28" s="647"/>
      <c r="P28" s="689"/>
      <c r="Q28" s="648"/>
      <c r="R28" s="1721" t="s">
        <v>1144</v>
      </c>
      <c r="S28" s="1057"/>
      <c r="T28" s="1057"/>
      <c r="U28" s="1057"/>
      <c r="V28" s="1057"/>
      <c r="W28" s="1723"/>
      <c r="X28" s="668"/>
      <c r="Y28" s="646"/>
      <c r="Z28" s="272"/>
      <c r="AA28" s="273"/>
      <c r="AB28" s="647"/>
      <c r="AC28" s="272"/>
      <c r="AD28" s="273"/>
      <c r="AE28" s="647"/>
      <c r="AF28" s="647"/>
      <c r="AG28" s="689"/>
      <c r="AH28" s="274"/>
      <c r="AI28" s="641"/>
    </row>
    <row r="29" spans="1:35" ht="18.75" customHeight="1" x14ac:dyDescent="0.3">
      <c r="A29" s="1724"/>
      <c r="B29" s="1058"/>
      <c r="C29" s="1058"/>
      <c r="D29" s="1058"/>
      <c r="E29" s="1058"/>
      <c r="F29" s="988"/>
      <c r="G29" s="669"/>
      <c r="H29" s="651"/>
      <c r="I29" s="25"/>
      <c r="J29" s="331"/>
      <c r="K29" s="1718"/>
      <c r="L29" s="25"/>
      <c r="M29" s="331"/>
      <c r="N29" s="1718"/>
      <c r="O29" s="652"/>
      <c r="P29" s="691"/>
      <c r="Q29" s="654"/>
      <c r="R29" s="987"/>
      <c r="S29" s="1058"/>
      <c r="T29" s="1058"/>
      <c r="U29" s="1058"/>
      <c r="V29" s="1058"/>
      <c r="W29" s="988"/>
      <c r="X29" s="670"/>
      <c r="Y29" s="671"/>
      <c r="Z29" s="26"/>
      <c r="AA29" s="338"/>
      <c r="AB29" s="692" t="s">
        <v>519</v>
      </c>
      <c r="AC29" s="26"/>
      <c r="AD29" s="338"/>
      <c r="AE29" s="692" t="s">
        <v>520</v>
      </c>
      <c r="AF29" s="656"/>
      <c r="AG29" s="692"/>
      <c r="AH29" s="413"/>
      <c r="AI29" s="641"/>
    </row>
    <row r="30" spans="1:35" ht="18.75" customHeight="1" x14ac:dyDescent="0.15">
      <c r="A30" s="1724"/>
      <c r="B30" s="1058"/>
      <c r="C30" s="1058"/>
      <c r="D30" s="1058"/>
      <c r="E30" s="1058"/>
      <c r="F30" s="988"/>
      <c r="G30" s="1763"/>
      <c r="H30" s="1717"/>
      <c r="I30" s="1717"/>
      <c r="J30" s="995" t="s">
        <v>26</v>
      </c>
      <c r="K30" s="1728"/>
      <c r="L30" s="1728"/>
      <c r="M30" s="995" t="s">
        <v>271</v>
      </c>
      <c r="N30" s="1717"/>
      <c r="O30" s="1717"/>
      <c r="P30" s="995" t="s">
        <v>524</v>
      </c>
      <c r="Q30" s="984"/>
      <c r="R30" s="989"/>
      <c r="S30" s="1726"/>
      <c r="T30" s="1726"/>
      <c r="U30" s="1726"/>
      <c r="V30" s="1726"/>
      <c r="W30" s="990"/>
      <c r="X30" s="670"/>
      <c r="Y30" s="671"/>
      <c r="Z30" s="671"/>
      <c r="AA30" s="26"/>
      <c r="AB30" s="26"/>
      <c r="AC30" s="338"/>
      <c r="AD30" s="26"/>
      <c r="AE30" s="26"/>
      <c r="AF30" s="338"/>
      <c r="AG30" s="26"/>
      <c r="AH30" s="672"/>
      <c r="AI30" s="641"/>
    </row>
    <row r="31" spans="1:35" ht="18.75" customHeight="1" x14ac:dyDescent="0.3">
      <c r="A31" s="1725"/>
      <c r="B31" s="1726"/>
      <c r="C31" s="1726"/>
      <c r="D31" s="1726"/>
      <c r="E31" s="1726"/>
      <c r="F31" s="990"/>
      <c r="G31" s="1743"/>
      <c r="H31" s="1727"/>
      <c r="I31" s="1727"/>
      <c r="J31" s="1070"/>
      <c r="K31" s="1729"/>
      <c r="L31" s="1729"/>
      <c r="M31" s="1070"/>
      <c r="N31" s="1727"/>
      <c r="O31" s="1727"/>
      <c r="P31" s="1070"/>
      <c r="Q31" s="968"/>
      <c r="R31" s="985" t="s">
        <v>532</v>
      </c>
      <c r="S31" s="1731"/>
      <c r="T31" s="1731"/>
      <c r="U31" s="1731"/>
      <c r="V31" s="1731"/>
      <c r="W31" s="986"/>
      <c r="X31" s="673"/>
      <c r="Y31" s="335"/>
      <c r="Z31" s="24"/>
      <c r="AA31" s="24"/>
      <c r="AB31" s="1717"/>
      <c r="AC31" s="1717"/>
      <c r="AD31" s="24"/>
      <c r="AE31" s="674"/>
      <c r="AF31" s="335"/>
      <c r="AG31" s="24"/>
      <c r="AH31" s="675"/>
      <c r="AI31" s="641"/>
    </row>
    <row r="32" spans="1:35" ht="18.75" customHeight="1" x14ac:dyDescent="0.3">
      <c r="A32" s="1768" t="s">
        <v>531</v>
      </c>
      <c r="B32" s="1731"/>
      <c r="C32" s="1731"/>
      <c r="D32" s="1731"/>
      <c r="E32" s="1731"/>
      <c r="F32" s="986"/>
      <c r="G32" s="673"/>
      <c r="H32" s="335"/>
      <c r="I32" s="1717" t="s">
        <v>519</v>
      </c>
      <c r="J32" s="1717" t="s">
        <v>522</v>
      </c>
      <c r="K32" s="1717"/>
      <c r="L32" s="1717"/>
      <c r="M32" s="1717" t="s">
        <v>523</v>
      </c>
      <c r="N32" s="674"/>
      <c r="O32" s="335"/>
      <c r="P32" s="1717" t="s">
        <v>520</v>
      </c>
      <c r="Q32" s="676"/>
      <c r="R32" s="1058"/>
      <c r="S32" s="1058"/>
      <c r="T32" s="1058"/>
      <c r="U32" s="1058"/>
      <c r="V32" s="1058"/>
      <c r="W32" s="988"/>
      <c r="X32" s="655"/>
      <c r="Y32" s="338"/>
      <c r="Z32" s="692" t="s">
        <v>684</v>
      </c>
      <c r="AA32" s="692" t="s">
        <v>102</v>
      </c>
      <c r="AB32" s="1727"/>
      <c r="AC32" s="1727"/>
      <c r="AD32" s="1727" t="s">
        <v>533</v>
      </c>
      <c r="AE32" s="1727"/>
      <c r="AF32" s="338"/>
      <c r="AG32" s="692" t="s">
        <v>54</v>
      </c>
      <c r="AH32" s="657"/>
      <c r="AI32" s="641"/>
    </row>
    <row r="33" spans="1:35" ht="18.75" customHeight="1" x14ac:dyDescent="0.3">
      <c r="A33" s="1725"/>
      <c r="B33" s="1726"/>
      <c r="C33" s="1726"/>
      <c r="D33" s="1726"/>
      <c r="E33" s="1726"/>
      <c r="F33" s="990"/>
      <c r="G33" s="677"/>
      <c r="H33" s="331"/>
      <c r="I33" s="1718"/>
      <c r="J33" s="1718"/>
      <c r="K33" s="1718"/>
      <c r="L33" s="1718"/>
      <c r="M33" s="1718"/>
      <c r="N33" s="652"/>
      <c r="O33" s="331"/>
      <c r="P33" s="1718"/>
      <c r="Q33" s="678"/>
      <c r="R33" s="1726"/>
      <c r="S33" s="1726"/>
      <c r="T33" s="1726"/>
      <c r="U33" s="1726"/>
      <c r="V33" s="1726"/>
      <c r="W33" s="990"/>
      <c r="X33" s="669"/>
      <c r="Y33" s="651"/>
      <c r="Z33" s="651"/>
      <c r="AA33" s="331"/>
      <c r="AB33" s="1718"/>
      <c r="AC33" s="1718"/>
      <c r="AD33" s="25"/>
      <c r="AE33" s="25"/>
      <c r="AF33" s="25"/>
      <c r="AG33" s="25"/>
      <c r="AH33" s="679"/>
      <c r="AI33" s="641"/>
    </row>
    <row r="34" spans="1:35" ht="18.75" customHeight="1" x14ac:dyDescent="0.3">
      <c r="A34" s="1768" t="s">
        <v>525</v>
      </c>
      <c r="B34" s="1731"/>
      <c r="C34" s="1731"/>
      <c r="D34" s="1731"/>
      <c r="E34" s="1731"/>
      <c r="F34" s="986"/>
      <c r="G34" s="288"/>
      <c r="H34" s="1719" t="s">
        <v>526</v>
      </c>
      <c r="I34" s="1719"/>
      <c r="J34" s="659"/>
      <c r="K34" s="24"/>
      <c r="L34" s="1719" t="s">
        <v>527</v>
      </c>
      <c r="M34" s="1719"/>
      <c r="N34" s="24"/>
      <c r="O34" s="24"/>
      <c r="P34" s="1719" t="s">
        <v>209</v>
      </c>
      <c r="Q34" s="1769"/>
      <c r="R34" s="985" t="s">
        <v>534</v>
      </c>
      <c r="S34" s="1731"/>
      <c r="T34" s="1731"/>
      <c r="U34" s="1731"/>
      <c r="V34" s="1731"/>
      <c r="W34" s="1731"/>
      <c r="X34" s="409"/>
      <c r="Y34" s="659"/>
      <c r="Z34" s="24"/>
      <c r="AA34" s="335"/>
      <c r="AB34" s="674"/>
      <c r="AC34" s="24"/>
      <c r="AD34" s="335"/>
      <c r="AE34" s="674"/>
      <c r="AF34" s="674"/>
      <c r="AG34" s="693"/>
      <c r="AH34" s="293"/>
      <c r="AI34" s="641"/>
    </row>
    <row r="35" spans="1:35" ht="18.75" customHeight="1" x14ac:dyDescent="0.3">
      <c r="A35" s="1724"/>
      <c r="B35" s="1058"/>
      <c r="C35" s="1058"/>
      <c r="D35" s="1058"/>
      <c r="E35" s="1058"/>
      <c r="F35" s="988"/>
      <c r="G35" s="289"/>
      <c r="H35" s="1733" t="s">
        <v>366</v>
      </c>
      <c r="I35" s="1733"/>
      <c r="J35" s="1733"/>
      <c r="K35" s="26"/>
      <c r="L35" s="1733" t="s">
        <v>528</v>
      </c>
      <c r="M35" s="1733"/>
      <c r="N35" s="1733"/>
      <c r="O35" s="26"/>
      <c r="P35" s="1733" t="s">
        <v>208</v>
      </c>
      <c r="Q35" s="1771"/>
      <c r="R35" s="987"/>
      <c r="S35" s="1058"/>
      <c r="T35" s="1058"/>
      <c r="U35" s="1058"/>
      <c r="V35" s="1058"/>
      <c r="W35" s="1058"/>
      <c r="X35" s="670"/>
      <c r="Y35" s="671"/>
      <c r="Z35" s="26"/>
      <c r="AA35" s="338"/>
      <c r="AB35" s="692" t="s">
        <v>519</v>
      </c>
      <c r="AC35" s="26"/>
      <c r="AD35" s="338"/>
      <c r="AE35" s="692" t="s">
        <v>520</v>
      </c>
      <c r="AF35" s="656"/>
      <c r="AG35" s="692"/>
      <c r="AH35" s="413"/>
      <c r="AI35" s="641"/>
    </row>
    <row r="36" spans="1:35" ht="18.75" customHeight="1" thickBot="1" x14ac:dyDescent="0.2">
      <c r="A36" s="1725"/>
      <c r="B36" s="1726"/>
      <c r="C36" s="1726"/>
      <c r="D36" s="1726"/>
      <c r="E36" s="1726"/>
      <c r="F36" s="990"/>
      <c r="G36" s="334"/>
      <c r="H36" s="1732" t="s">
        <v>538</v>
      </c>
      <c r="I36" s="1732"/>
      <c r="J36" s="1732"/>
      <c r="K36" s="25"/>
      <c r="L36" s="1732" t="s">
        <v>529</v>
      </c>
      <c r="M36" s="1732"/>
      <c r="N36" s="1732"/>
      <c r="O36" s="1732"/>
      <c r="P36" s="1732"/>
      <c r="Q36" s="680" t="s">
        <v>234</v>
      </c>
      <c r="R36" s="1770"/>
      <c r="S36" s="1059"/>
      <c r="T36" s="1059"/>
      <c r="U36" s="1059"/>
      <c r="V36" s="1059"/>
      <c r="W36" s="1059"/>
      <c r="X36" s="681"/>
      <c r="Y36" s="682"/>
      <c r="Z36" s="682"/>
      <c r="AA36" s="28"/>
      <c r="AB36" s="28"/>
      <c r="AC36" s="336"/>
      <c r="AD36" s="28"/>
      <c r="AE36" s="28"/>
      <c r="AF36" s="336"/>
      <c r="AG36" s="28"/>
      <c r="AH36" s="683"/>
      <c r="AI36" s="641"/>
    </row>
    <row r="37" spans="1:35" ht="18.75" customHeight="1" x14ac:dyDescent="0.15">
      <c r="A37" s="1772" t="s">
        <v>1132</v>
      </c>
      <c r="B37" s="1773"/>
      <c r="C37" s="1773"/>
      <c r="D37" s="1773"/>
      <c r="E37" s="1773"/>
      <c r="F37" s="1774"/>
      <c r="G37" s="1778"/>
      <c r="H37" s="1779"/>
      <c r="I37" s="1779"/>
      <c r="J37" s="1779"/>
      <c r="K37" s="1779"/>
      <c r="L37" s="1779"/>
      <c r="M37" s="1779"/>
      <c r="N37" s="1779"/>
      <c r="O37" s="1779"/>
      <c r="P37" s="1779"/>
      <c r="Q37" s="1780"/>
      <c r="R37" s="687"/>
      <c r="S37" s="687"/>
      <c r="T37" s="687"/>
      <c r="U37" s="687"/>
      <c r="V37" s="687"/>
      <c r="W37" s="687"/>
      <c r="X37" s="137"/>
      <c r="Y37" s="137"/>
      <c r="Z37" s="137"/>
      <c r="AA37" s="685"/>
      <c r="AB37" s="685"/>
      <c r="AC37" s="163"/>
      <c r="AD37" s="685"/>
      <c r="AE37" s="685"/>
      <c r="AF37" s="163"/>
      <c r="AG37" s="685"/>
      <c r="AH37" s="688"/>
      <c r="AI37" s="641"/>
    </row>
    <row r="38" spans="1:35" ht="18.75" customHeight="1" thickBot="1" x14ac:dyDescent="0.2">
      <c r="A38" s="1775"/>
      <c r="B38" s="1776"/>
      <c r="C38" s="1776"/>
      <c r="D38" s="1776"/>
      <c r="E38" s="1776"/>
      <c r="F38" s="1777"/>
      <c r="G38" s="1751"/>
      <c r="H38" s="1752"/>
      <c r="I38" s="1752"/>
      <c r="J38" s="1752"/>
      <c r="K38" s="1752"/>
      <c r="L38" s="1752"/>
      <c r="M38" s="1752"/>
      <c r="N38" s="1752"/>
      <c r="O38" s="1752"/>
      <c r="P38" s="1752"/>
      <c r="Q38" s="1753"/>
      <c r="R38" s="337"/>
      <c r="S38" s="137"/>
      <c r="T38" s="137"/>
      <c r="U38" s="137"/>
      <c r="V38" s="137"/>
      <c r="W38" s="137"/>
      <c r="X38" s="137"/>
      <c r="Y38" s="137"/>
      <c r="Z38" s="137"/>
      <c r="AA38" s="163"/>
      <c r="AB38" s="685"/>
      <c r="AC38" s="685"/>
      <c r="AD38" s="685"/>
      <c r="AE38" s="685"/>
      <c r="AF38" s="685"/>
      <c r="AG38" s="685"/>
      <c r="AH38" s="163"/>
      <c r="AI38" s="641"/>
    </row>
    <row r="39" spans="1:35" ht="18.75" customHeight="1" x14ac:dyDescent="0.15">
      <c r="A39" s="662"/>
      <c r="B39" s="662"/>
      <c r="C39" s="662"/>
      <c r="D39" s="662"/>
      <c r="E39" s="662"/>
      <c r="F39" s="662"/>
      <c r="G39" s="662"/>
      <c r="H39" s="662"/>
      <c r="I39" s="662"/>
      <c r="J39" s="662"/>
      <c r="K39" s="663"/>
      <c r="L39" s="663"/>
      <c r="M39" s="664"/>
      <c r="N39" s="665"/>
      <c r="O39" s="666"/>
      <c r="P39" s="667"/>
      <c r="Q39" s="664"/>
      <c r="R39" s="665"/>
      <c r="S39" s="666"/>
      <c r="T39" s="665"/>
      <c r="U39" s="663"/>
      <c r="V39" s="663"/>
      <c r="W39" s="664"/>
      <c r="X39" s="665"/>
      <c r="Y39" s="666"/>
      <c r="Z39" s="667"/>
      <c r="AA39" s="664"/>
      <c r="AB39" s="665"/>
      <c r="AC39" s="666"/>
      <c r="AD39" s="665"/>
      <c r="AE39" s="4"/>
      <c r="AF39" s="4"/>
      <c r="AG39" s="633"/>
      <c r="AH39" s="633"/>
      <c r="AI39" s="641"/>
    </row>
  </sheetData>
  <mergeCells count="133">
    <mergeCell ref="A37:F38"/>
    <mergeCell ref="G37:Q38"/>
    <mergeCell ref="AB31:AC33"/>
    <mergeCell ref="A32:F33"/>
    <mergeCell ref="I32:I33"/>
    <mergeCell ref="J32:J33"/>
    <mergeCell ref="K32:L33"/>
    <mergeCell ref="M32:M33"/>
    <mergeCell ref="P32:P33"/>
    <mergeCell ref="A28:F31"/>
    <mergeCell ref="K28:K29"/>
    <mergeCell ref="N28:N29"/>
    <mergeCell ref="R28:W30"/>
    <mergeCell ref="G30:I31"/>
    <mergeCell ref="J30:J31"/>
    <mergeCell ref="K30:L31"/>
    <mergeCell ref="M30:M31"/>
    <mergeCell ref="N30:O31"/>
    <mergeCell ref="P30:Q31"/>
    <mergeCell ref="AD32:AE32"/>
    <mergeCell ref="A34:F36"/>
    <mergeCell ref="H34:I34"/>
    <mergeCell ref="L34:M34"/>
    <mergeCell ref="P34:Q34"/>
    <mergeCell ref="R34:W36"/>
    <mergeCell ref="H35:J35"/>
    <mergeCell ref="L35:N35"/>
    <mergeCell ref="P35:Q35"/>
    <mergeCell ref="H36:J36"/>
    <mergeCell ref="L36:M36"/>
    <mergeCell ref="N36:P36"/>
    <mergeCell ref="R31:W33"/>
    <mergeCell ref="X20:Y21"/>
    <mergeCell ref="Z20:Z21"/>
    <mergeCell ref="AA20:AB21"/>
    <mergeCell ref="AC20:AD21"/>
    <mergeCell ref="E22:G25"/>
    <mergeCell ref="H22:J23"/>
    <mergeCell ref="K22:K23"/>
    <mergeCell ref="L22:L23"/>
    <mergeCell ref="M22:N23"/>
    <mergeCell ref="O22:O23"/>
    <mergeCell ref="P22:P23"/>
    <mergeCell ref="Q22:R23"/>
    <mergeCell ref="S22:T23"/>
    <mergeCell ref="U22:U23"/>
    <mergeCell ref="V22:V23"/>
    <mergeCell ref="W22:X23"/>
    <mergeCell ref="Z22:Z23"/>
    <mergeCell ref="AA22:AB23"/>
    <mergeCell ref="AC22:AD23"/>
    <mergeCell ref="H24:J25"/>
    <mergeCell ref="N24:N25"/>
    <mergeCell ref="R24:R25"/>
    <mergeCell ref="X24:X25"/>
    <mergeCell ref="H20:J21"/>
    <mergeCell ref="K20:L21"/>
    <mergeCell ref="M20:M21"/>
    <mergeCell ref="N20:O21"/>
    <mergeCell ref="P20:P21"/>
    <mergeCell ref="Q20:R21"/>
    <mergeCell ref="S20:T21"/>
    <mergeCell ref="U20:V21"/>
    <mergeCell ref="W20:W21"/>
    <mergeCell ref="N18:N19"/>
    <mergeCell ref="O18:P19"/>
    <mergeCell ref="Q18:Q19"/>
    <mergeCell ref="T18:T19"/>
    <mergeCell ref="W18:W19"/>
    <mergeCell ref="E14:J17"/>
    <mergeCell ref="N14:N15"/>
    <mergeCell ref="R14:R15"/>
    <mergeCell ref="X14:X15"/>
    <mergeCell ref="AB14:AB15"/>
    <mergeCell ref="K16:L17"/>
    <mergeCell ref="M16:M17"/>
    <mergeCell ref="N16:O17"/>
    <mergeCell ref="P16:P17"/>
    <mergeCell ref="Q16:R17"/>
    <mergeCell ref="S16:T17"/>
    <mergeCell ref="U16:V17"/>
    <mergeCell ref="W16:W17"/>
    <mergeCell ref="X16:Y17"/>
    <mergeCell ref="Z16:Z17"/>
    <mergeCell ref="AA16:AB17"/>
    <mergeCell ref="AC5:AD5"/>
    <mergeCell ref="AC16:AD17"/>
    <mergeCell ref="E18:G21"/>
    <mergeCell ref="H18:J19"/>
    <mergeCell ref="M18:M19"/>
    <mergeCell ref="AC7:AD7"/>
    <mergeCell ref="AE7:AG7"/>
    <mergeCell ref="A8:F9"/>
    <mergeCell ref="G8:G9"/>
    <mergeCell ref="H8:H9"/>
    <mergeCell ref="I8:J9"/>
    <mergeCell ref="K8:K9"/>
    <mergeCell ref="M8:N9"/>
    <mergeCell ref="O8:P9"/>
    <mergeCell ref="R8:W9"/>
    <mergeCell ref="X8:AH9"/>
    <mergeCell ref="X18:X19"/>
    <mergeCell ref="Y18:Z19"/>
    <mergeCell ref="AA18:AA19"/>
    <mergeCell ref="AD18:AD19"/>
    <mergeCell ref="A12:J13"/>
    <mergeCell ref="K12:T13"/>
    <mergeCell ref="U12:AD13"/>
    <mergeCell ref="A14:D25"/>
    <mergeCell ref="Y22:Y23"/>
    <mergeCell ref="AB24:AB25"/>
    <mergeCell ref="AG5:AH5"/>
    <mergeCell ref="K3:K4"/>
    <mergeCell ref="N3:N4"/>
    <mergeCell ref="R3:W4"/>
    <mergeCell ref="A3:F7"/>
    <mergeCell ref="Z3:Z4"/>
    <mergeCell ref="AA3:AA4"/>
    <mergeCell ref="AB3:AC4"/>
    <mergeCell ref="AD3:AD4"/>
    <mergeCell ref="AG3:AG4"/>
    <mergeCell ref="G5:I7"/>
    <mergeCell ref="J5:J7"/>
    <mergeCell ref="K5:L7"/>
    <mergeCell ref="M5:M7"/>
    <mergeCell ref="N5:O7"/>
    <mergeCell ref="P5:Q7"/>
    <mergeCell ref="R5:W7"/>
    <mergeCell ref="Y7:AA7"/>
    <mergeCell ref="Y6:AA6"/>
    <mergeCell ref="AC6:AE6"/>
    <mergeCell ref="AG6:AH6"/>
    <mergeCell ref="Y5:Z5"/>
  </mergeCells>
  <phoneticPr fontId="3"/>
  <conditionalFormatting sqref="G27 K27 O27 Y27 AC27 AG27 O34:O35 K34:K36 G34:G36">
    <cfRule type="expression" dxfId="5" priority="33" stopIfTrue="1">
      <formula>#REF!=TRUE</formula>
    </cfRule>
  </conditionalFormatting>
  <conditionalFormatting sqref="X10 AB10">
    <cfRule type="expression" dxfId="4" priority="34" stopIfTrue="1">
      <formula>#REF!=TRUE</formula>
    </cfRule>
  </conditionalFormatting>
  <conditionalFormatting sqref="AB5:AB7 AF5:AF6 X5:X7">
    <cfRule type="expression" dxfId="3" priority="36"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&amp;C16/33&amp;R&amp;F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55" r:id="rId4" name="Check Box 47">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43056" r:id="rId5" name="Check Box 48">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43057" r:id="rId6" name="Check Box 49">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43058" r:id="rId7" name="Check Box 50">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43059" r:id="rId8" name="Check Box 51">
              <controlPr defaultSize="0" autoFill="0" autoLine="0" autoPict="0">
                <anchor moveWithCells="1">
                  <from>
                    <xdr:col>23</xdr:col>
                    <xdr:colOff>66675</xdr:colOff>
                    <xdr:row>3</xdr:row>
                    <xdr:rowOff>238125</xdr:rowOff>
                  </from>
                  <to>
                    <xdr:col>23</xdr:col>
                    <xdr:colOff>295275</xdr:colOff>
                    <xdr:row>5</xdr:row>
                    <xdr:rowOff>0</xdr:rowOff>
                  </to>
                </anchor>
              </controlPr>
            </control>
          </mc:Choice>
        </mc:AlternateContent>
        <mc:AlternateContent xmlns:mc="http://schemas.openxmlformats.org/markup-compatibility/2006">
          <mc:Choice Requires="x14">
            <control shapeId="43060" r:id="rId9" name="Check Box 52">
              <controlPr defaultSize="0" autoFill="0" autoLine="0" autoPict="0">
                <anchor moveWithCells="1">
                  <from>
                    <xdr:col>23</xdr:col>
                    <xdr:colOff>66675</xdr:colOff>
                    <xdr:row>4</xdr:row>
                    <xdr:rowOff>238125</xdr:rowOff>
                  </from>
                  <to>
                    <xdr:col>23</xdr:col>
                    <xdr:colOff>295275</xdr:colOff>
                    <xdr:row>6</xdr:row>
                    <xdr:rowOff>0</xdr:rowOff>
                  </to>
                </anchor>
              </controlPr>
            </control>
          </mc:Choice>
        </mc:AlternateContent>
        <mc:AlternateContent xmlns:mc="http://schemas.openxmlformats.org/markup-compatibility/2006">
          <mc:Choice Requires="x14">
            <control shapeId="43061" r:id="rId10" name="Check Box 53">
              <controlPr defaultSize="0" autoFill="0" autoLine="0" autoPict="0">
                <anchor moveWithCells="1">
                  <from>
                    <xdr:col>27</xdr:col>
                    <xdr:colOff>66675</xdr:colOff>
                    <xdr:row>3</xdr:row>
                    <xdr:rowOff>238125</xdr:rowOff>
                  </from>
                  <to>
                    <xdr:col>27</xdr:col>
                    <xdr:colOff>295275</xdr:colOff>
                    <xdr:row>5</xdr:row>
                    <xdr:rowOff>0</xdr:rowOff>
                  </to>
                </anchor>
              </controlPr>
            </control>
          </mc:Choice>
        </mc:AlternateContent>
        <mc:AlternateContent xmlns:mc="http://schemas.openxmlformats.org/markup-compatibility/2006">
          <mc:Choice Requires="x14">
            <control shapeId="43062" r:id="rId11" name="Check Box 54">
              <controlPr defaultSize="0" autoFill="0" autoLine="0" autoPict="0">
                <anchor moveWithCells="1">
                  <from>
                    <xdr:col>31</xdr:col>
                    <xdr:colOff>66675</xdr:colOff>
                    <xdr:row>3</xdr:row>
                    <xdr:rowOff>238125</xdr:rowOff>
                  </from>
                  <to>
                    <xdr:col>31</xdr:col>
                    <xdr:colOff>295275</xdr:colOff>
                    <xdr:row>5</xdr:row>
                    <xdr:rowOff>0</xdr:rowOff>
                  </to>
                </anchor>
              </controlPr>
            </control>
          </mc:Choice>
        </mc:AlternateContent>
        <mc:AlternateContent xmlns:mc="http://schemas.openxmlformats.org/markup-compatibility/2006">
          <mc:Choice Requires="x14">
            <control shapeId="43063" r:id="rId12" name="Check Box 55">
              <controlPr defaultSize="0" autoFill="0" autoLine="0" autoPict="0">
                <anchor moveWithCells="1">
                  <from>
                    <xdr:col>27</xdr:col>
                    <xdr:colOff>66675</xdr:colOff>
                    <xdr:row>4</xdr:row>
                    <xdr:rowOff>238125</xdr:rowOff>
                  </from>
                  <to>
                    <xdr:col>27</xdr:col>
                    <xdr:colOff>295275</xdr:colOff>
                    <xdr:row>6</xdr:row>
                    <xdr:rowOff>0</xdr:rowOff>
                  </to>
                </anchor>
              </controlPr>
            </control>
          </mc:Choice>
        </mc:AlternateContent>
        <mc:AlternateContent xmlns:mc="http://schemas.openxmlformats.org/markup-compatibility/2006">
          <mc:Choice Requires="x14">
            <control shapeId="43064" r:id="rId13" name="Check Box 56">
              <controlPr defaultSize="0" autoFill="0" autoLine="0" autoPict="0">
                <anchor moveWithCells="1">
                  <from>
                    <xdr:col>31</xdr:col>
                    <xdr:colOff>66675</xdr:colOff>
                    <xdr:row>4</xdr:row>
                    <xdr:rowOff>238125</xdr:rowOff>
                  </from>
                  <to>
                    <xdr:col>31</xdr:col>
                    <xdr:colOff>295275</xdr:colOff>
                    <xdr:row>6</xdr:row>
                    <xdr:rowOff>0</xdr:rowOff>
                  </to>
                </anchor>
              </controlPr>
            </control>
          </mc:Choice>
        </mc:AlternateContent>
        <mc:AlternateContent xmlns:mc="http://schemas.openxmlformats.org/markup-compatibility/2006">
          <mc:Choice Requires="x14">
            <control shapeId="43065" r:id="rId14" name="Check Box 57">
              <controlPr defaultSize="0" autoFill="0" autoLine="0" autoPict="0">
                <anchor moveWithCells="1">
                  <from>
                    <xdr:col>23</xdr:col>
                    <xdr:colOff>66675</xdr:colOff>
                    <xdr:row>5</xdr:row>
                    <xdr:rowOff>238125</xdr:rowOff>
                  </from>
                  <to>
                    <xdr:col>23</xdr:col>
                    <xdr:colOff>295275</xdr:colOff>
                    <xdr:row>7</xdr:row>
                    <xdr:rowOff>0</xdr:rowOff>
                  </to>
                </anchor>
              </controlPr>
            </control>
          </mc:Choice>
        </mc:AlternateContent>
        <mc:AlternateContent xmlns:mc="http://schemas.openxmlformats.org/markup-compatibility/2006">
          <mc:Choice Requires="x14">
            <control shapeId="43066" r:id="rId15" name="Check Box 58">
              <controlPr defaultSize="0" autoFill="0" autoLine="0" autoPict="0">
                <anchor moveWithCells="1">
                  <from>
                    <xdr:col>27</xdr:col>
                    <xdr:colOff>66675</xdr:colOff>
                    <xdr:row>5</xdr:row>
                    <xdr:rowOff>238125</xdr:rowOff>
                  </from>
                  <to>
                    <xdr:col>27</xdr:col>
                    <xdr:colOff>295275</xdr:colOff>
                    <xdr:row>7</xdr:row>
                    <xdr:rowOff>0</xdr:rowOff>
                  </to>
                </anchor>
              </controlPr>
            </control>
          </mc:Choice>
        </mc:AlternateContent>
        <mc:AlternateContent xmlns:mc="http://schemas.openxmlformats.org/markup-compatibility/2006">
          <mc:Choice Requires="x14">
            <control shapeId="43067" r:id="rId16" name="Check Box 59">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68" r:id="rId17" name="Check Box 60">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69" r:id="rId18" name="Check Box 61">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70" r:id="rId19" name="Check Box 62">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71" r:id="rId20" name="Check Box 63">
              <controlPr defaultSize="0" autoFill="0" autoLine="0" autoPict="0">
                <anchor moveWithCells="1">
                  <from>
                    <xdr:col>22</xdr:col>
                    <xdr:colOff>95250</xdr:colOff>
                    <xdr:row>13</xdr:row>
                    <xdr:rowOff>114300</xdr:rowOff>
                  </from>
                  <to>
                    <xdr:col>23</xdr:col>
                    <xdr:colOff>9525</xdr:colOff>
                    <xdr:row>14</xdr:row>
                    <xdr:rowOff>104775</xdr:rowOff>
                  </to>
                </anchor>
              </controlPr>
            </control>
          </mc:Choice>
        </mc:AlternateContent>
        <mc:AlternateContent xmlns:mc="http://schemas.openxmlformats.org/markup-compatibility/2006">
          <mc:Choice Requires="x14">
            <control shapeId="43072" r:id="rId21" name="Check Box 64">
              <controlPr defaultSize="0" autoFill="0" autoLine="0" autoPict="0">
                <anchor moveWithCells="1">
                  <from>
                    <xdr:col>26</xdr:col>
                    <xdr:colOff>95250</xdr:colOff>
                    <xdr:row>13</xdr:row>
                    <xdr:rowOff>114300</xdr:rowOff>
                  </from>
                  <to>
                    <xdr:col>27</xdr:col>
                    <xdr:colOff>9525</xdr:colOff>
                    <xdr:row>14</xdr:row>
                    <xdr:rowOff>104775</xdr:rowOff>
                  </to>
                </anchor>
              </controlPr>
            </control>
          </mc:Choice>
        </mc:AlternateContent>
        <mc:AlternateContent xmlns:mc="http://schemas.openxmlformats.org/markup-compatibility/2006">
          <mc:Choice Requires="x14">
            <control shapeId="43073" r:id="rId22" name="Check Box 65">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74" r:id="rId23" name="Check Box 66">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75" r:id="rId24" name="Check Box 67">
              <controlPr defaultSize="0" autoFill="0" autoLine="0" autoPict="0">
                <anchor moveWithCells="1">
                  <from>
                    <xdr:col>11</xdr:col>
                    <xdr:colOff>95250</xdr:colOff>
                    <xdr:row>17</xdr:row>
                    <xdr:rowOff>114300</xdr:rowOff>
                  </from>
                  <to>
                    <xdr:col>12</xdr:col>
                    <xdr:colOff>0</xdr:colOff>
                    <xdr:row>18</xdr:row>
                    <xdr:rowOff>104775</xdr:rowOff>
                  </to>
                </anchor>
              </controlPr>
            </control>
          </mc:Choice>
        </mc:AlternateContent>
        <mc:AlternateContent xmlns:mc="http://schemas.openxmlformats.org/markup-compatibility/2006">
          <mc:Choice Requires="x14">
            <control shapeId="43076" r:id="rId25" name="Check Box 68">
              <controlPr defaultSize="0" autoFill="0" autoLine="0" autoPict="0">
                <anchor moveWithCells="1">
                  <from>
                    <xdr:col>18</xdr:col>
                    <xdr:colOff>95250</xdr:colOff>
                    <xdr:row>17</xdr:row>
                    <xdr:rowOff>114300</xdr:rowOff>
                  </from>
                  <to>
                    <xdr:col>19</xdr:col>
                    <xdr:colOff>0</xdr:colOff>
                    <xdr:row>18</xdr:row>
                    <xdr:rowOff>104775</xdr:rowOff>
                  </to>
                </anchor>
              </controlPr>
            </control>
          </mc:Choice>
        </mc:AlternateContent>
        <mc:AlternateContent xmlns:mc="http://schemas.openxmlformats.org/markup-compatibility/2006">
          <mc:Choice Requires="x14">
            <control shapeId="43077" r:id="rId26" name="Check Box 69">
              <controlPr defaultSize="0" autoFill="0" autoLine="0" autoPict="0">
                <anchor moveWithCells="1">
                  <from>
                    <xdr:col>21</xdr:col>
                    <xdr:colOff>95250</xdr:colOff>
                    <xdr:row>17</xdr:row>
                    <xdr:rowOff>114300</xdr:rowOff>
                  </from>
                  <to>
                    <xdr:col>22</xdr:col>
                    <xdr:colOff>0</xdr:colOff>
                    <xdr:row>18</xdr:row>
                    <xdr:rowOff>104775</xdr:rowOff>
                  </to>
                </anchor>
              </controlPr>
            </control>
          </mc:Choice>
        </mc:AlternateContent>
        <mc:AlternateContent xmlns:mc="http://schemas.openxmlformats.org/markup-compatibility/2006">
          <mc:Choice Requires="x14">
            <control shapeId="43078" r:id="rId27" name="Check Box 70">
              <controlPr defaultSize="0" autoFill="0" autoLine="0" autoPict="0">
                <anchor moveWithCells="1">
                  <from>
                    <xdr:col>28</xdr:col>
                    <xdr:colOff>95250</xdr:colOff>
                    <xdr:row>17</xdr:row>
                    <xdr:rowOff>114300</xdr:rowOff>
                  </from>
                  <to>
                    <xdr:col>29</xdr:col>
                    <xdr:colOff>0</xdr:colOff>
                    <xdr:row>18</xdr:row>
                    <xdr:rowOff>104775</xdr:rowOff>
                  </to>
                </anchor>
              </controlPr>
            </control>
          </mc:Choice>
        </mc:AlternateContent>
        <mc:AlternateContent xmlns:mc="http://schemas.openxmlformats.org/markup-compatibility/2006">
          <mc:Choice Requires="x14">
            <control shapeId="43079" r:id="rId28" name="Check Box 71">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0" r:id="rId29" name="Check Box 72">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1" r:id="rId30" name="Check Box 73">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2" r:id="rId31" name="Check Box 74">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3" r:id="rId32" name="Check Box 75">
              <controlPr defaultSize="0" autoFill="0" autoLine="0" autoPict="0">
                <anchor moveWithCells="1">
                  <from>
                    <xdr:col>22</xdr:col>
                    <xdr:colOff>95250</xdr:colOff>
                    <xdr:row>23</xdr:row>
                    <xdr:rowOff>114300</xdr:rowOff>
                  </from>
                  <to>
                    <xdr:col>23</xdr:col>
                    <xdr:colOff>9525</xdr:colOff>
                    <xdr:row>24</xdr:row>
                    <xdr:rowOff>123825</xdr:rowOff>
                  </to>
                </anchor>
              </controlPr>
            </control>
          </mc:Choice>
        </mc:AlternateContent>
        <mc:AlternateContent xmlns:mc="http://schemas.openxmlformats.org/markup-compatibility/2006">
          <mc:Choice Requires="x14">
            <control shapeId="43084" r:id="rId33" name="Check Box 76">
              <controlPr defaultSize="0" autoFill="0" autoLine="0" autoPict="0">
                <anchor moveWithCells="1">
                  <from>
                    <xdr:col>26</xdr:col>
                    <xdr:colOff>95250</xdr:colOff>
                    <xdr:row>23</xdr:row>
                    <xdr:rowOff>114300</xdr:rowOff>
                  </from>
                  <to>
                    <xdr:col>27</xdr:col>
                    <xdr:colOff>9525</xdr:colOff>
                    <xdr:row>24</xdr:row>
                    <xdr:rowOff>123825</xdr:rowOff>
                  </to>
                </anchor>
              </controlPr>
            </control>
          </mc:Choice>
        </mc:AlternateContent>
        <mc:AlternateContent xmlns:mc="http://schemas.openxmlformats.org/markup-compatibility/2006">
          <mc:Choice Requires="x14">
            <control shapeId="43085" r:id="rId34" name="Check Box 77">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6" r:id="rId35" name="Check Box 78">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7" r:id="rId36" name="Check Box 79">
              <controlPr defaultSize="0" autoFill="0" autoLine="0" autoPict="0">
                <anchor moveWithCells="1">
                  <from>
                    <xdr:col>9</xdr:col>
                    <xdr:colOff>95250</xdr:colOff>
                    <xdr:row>27</xdr:row>
                    <xdr:rowOff>114300</xdr:rowOff>
                  </from>
                  <to>
                    <xdr:col>9</xdr:col>
                    <xdr:colOff>323850</xdr:colOff>
                    <xdr:row>28</xdr:row>
                    <xdr:rowOff>104775</xdr:rowOff>
                  </to>
                </anchor>
              </controlPr>
            </control>
          </mc:Choice>
        </mc:AlternateContent>
        <mc:AlternateContent xmlns:mc="http://schemas.openxmlformats.org/markup-compatibility/2006">
          <mc:Choice Requires="x14">
            <control shapeId="43088" r:id="rId37" name="Check Box 80">
              <controlPr defaultSize="0" autoFill="0" autoLine="0" autoPict="0">
                <anchor moveWithCells="1">
                  <from>
                    <xdr:col>12</xdr:col>
                    <xdr:colOff>95250</xdr:colOff>
                    <xdr:row>27</xdr:row>
                    <xdr:rowOff>114300</xdr:rowOff>
                  </from>
                  <to>
                    <xdr:col>12</xdr:col>
                    <xdr:colOff>323850</xdr:colOff>
                    <xdr:row>28</xdr:row>
                    <xdr:rowOff>104775</xdr:rowOff>
                  </to>
                </anchor>
              </controlPr>
            </control>
          </mc:Choice>
        </mc:AlternateContent>
        <mc:AlternateContent xmlns:mc="http://schemas.openxmlformats.org/markup-compatibility/2006">
          <mc:Choice Requires="x14">
            <control shapeId="43089" r:id="rId38" name="Check Box 81">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43090" r:id="rId39" name="Check Box 82">
              <controlPr defaultSize="0" autoFill="0" autoLine="0" autoPict="0">
                <anchor moveWithCells="1">
                  <from>
                    <xdr:col>6</xdr:col>
                    <xdr:colOff>66675</xdr:colOff>
                    <xdr:row>33</xdr:row>
                    <xdr:rowOff>238125</xdr:rowOff>
                  </from>
                  <to>
                    <xdr:col>6</xdr:col>
                    <xdr:colOff>295275</xdr:colOff>
                    <xdr:row>35</xdr:row>
                    <xdr:rowOff>0</xdr:rowOff>
                  </to>
                </anchor>
              </controlPr>
            </control>
          </mc:Choice>
        </mc:AlternateContent>
        <mc:AlternateContent xmlns:mc="http://schemas.openxmlformats.org/markup-compatibility/2006">
          <mc:Choice Requires="x14">
            <control shapeId="43091" r:id="rId40" name="Check Box 83">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43092" r:id="rId41" name="Check Box 84">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43093" r:id="rId42" name="Check Box 85">
              <controlPr defaultSize="0" autoFill="0" autoLine="0" autoPict="0">
                <anchor moveWithCells="1">
                  <from>
                    <xdr:col>10</xdr:col>
                    <xdr:colOff>66675</xdr:colOff>
                    <xdr:row>33</xdr:row>
                    <xdr:rowOff>238125</xdr:rowOff>
                  </from>
                  <to>
                    <xdr:col>10</xdr:col>
                    <xdr:colOff>295275</xdr:colOff>
                    <xdr:row>35</xdr:row>
                    <xdr:rowOff>0</xdr:rowOff>
                  </to>
                </anchor>
              </controlPr>
            </control>
          </mc:Choice>
        </mc:AlternateContent>
        <mc:AlternateContent xmlns:mc="http://schemas.openxmlformats.org/markup-compatibility/2006">
          <mc:Choice Requires="x14">
            <control shapeId="43094" r:id="rId43" name="Check Box 86">
              <controlPr defaultSize="0" autoFill="0" autoLine="0" autoPict="0">
                <anchor moveWithCells="1">
                  <from>
                    <xdr:col>14</xdr:col>
                    <xdr:colOff>66675</xdr:colOff>
                    <xdr:row>33</xdr:row>
                    <xdr:rowOff>238125</xdr:rowOff>
                  </from>
                  <to>
                    <xdr:col>14</xdr:col>
                    <xdr:colOff>295275</xdr:colOff>
                    <xdr:row>35</xdr:row>
                    <xdr:rowOff>0</xdr:rowOff>
                  </to>
                </anchor>
              </controlPr>
            </control>
          </mc:Choice>
        </mc:AlternateContent>
        <mc:AlternateContent xmlns:mc="http://schemas.openxmlformats.org/markup-compatibility/2006">
          <mc:Choice Requires="x14">
            <control shapeId="43095" r:id="rId44" name="Check Box 87">
              <controlPr defaultSize="0" autoFill="0" autoLine="0" autoPict="0">
                <anchor moveWithCells="1">
                  <from>
                    <xdr:col>6</xdr:col>
                    <xdr:colOff>66675</xdr:colOff>
                    <xdr:row>34</xdr:row>
                    <xdr:rowOff>238125</xdr:rowOff>
                  </from>
                  <to>
                    <xdr:col>6</xdr:col>
                    <xdr:colOff>295275</xdr:colOff>
                    <xdr:row>36</xdr:row>
                    <xdr:rowOff>0</xdr:rowOff>
                  </to>
                </anchor>
              </controlPr>
            </control>
          </mc:Choice>
        </mc:AlternateContent>
        <mc:AlternateContent xmlns:mc="http://schemas.openxmlformats.org/markup-compatibility/2006">
          <mc:Choice Requires="x14">
            <control shapeId="43096" r:id="rId45" name="Check Box 88">
              <controlPr defaultSize="0" autoFill="0" autoLine="0" autoPict="0">
                <anchor moveWithCells="1">
                  <from>
                    <xdr:col>10</xdr:col>
                    <xdr:colOff>66675</xdr:colOff>
                    <xdr:row>34</xdr:row>
                    <xdr:rowOff>238125</xdr:rowOff>
                  </from>
                  <to>
                    <xdr:col>10</xdr:col>
                    <xdr:colOff>295275</xdr:colOff>
                    <xdr:row>36</xdr:row>
                    <xdr:rowOff>0</xdr:rowOff>
                  </to>
                </anchor>
              </controlPr>
            </control>
          </mc:Choice>
        </mc:AlternateContent>
        <mc:AlternateContent xmlns:mc="http://schemas.openxmlformats.org/markup-compatibility/2006">
          <mc:Choice Requires="x14">
            <control shapeId="43097" r:id="rId46" name="Check Box 89">
              <controlPr defaultSize="0" autoFill="0" autoLine="0" autoPict="0">
                <anchor moveWithCells="1">
                  <from>
                    <xdr:col>26</xdr:col>
                    <xdr:colOff>47625</xdr:colOff>
                    <xdr:row>28</xdr:row>
                    <xdr:rowOff>0</xdr:rowOff>
                  </from>
                  <to>
                    <xdr:col>26</xdr:col>
                    <xdr:colOff>295275</xdr:colOff>
                    <xdr:row>28</xdr:row>
                    <xdr:rowOff>228600</xdr:rowOff>
                  </to>
                </anchor>
              </controlPr>
            </control>
          </mc:Choice>
        </mc:AlternateContent>
        <mc:AlternateContent xmlns:mc="http://schemas.openxmlformats.org/markup-compatibility/2006">
          <mc:Choice Requires="x14">
            <control shapeId="43098" r:id="rId47" name="Check Box 90">
              <controlPr defaultSize="0" autoFill="0" autoLine="0" autoPict="0">
                <anchor moveWithCells="1">
                  <from>
                    <xdr:col>29</xdr:col>
                    <xdr:colOff>57150</xdr:colOff>
                    <xdr:row>28</xdr:row>
                    <xdr:rowOff>0</xdr:rowOff>
                  </from>
                  <to>
                    <xdr:col>29</xdr:col>
                    <xdr:colOff>295275</xdr:colOff>
                    <xdr:row>28</xdr:row>
                    <xdr:rowOff>228600</xdr:rowOff>
                  </to>
                </anchor>
              </controlPr>
            </control>
          </mc:Choice>
        </mc:AlternateContent>
        <mc:AlternateContent xmlns:mc="http://schemas.openxmlformats.org/markup-compatibility/2006">
          <mc:Choice Requires="x14">
            <control shapeId="43099" r:id="rId48" name="Check Box 91">
              <controlPr defaultSize="0" autoFill="0" autoLine="0" autoPict="0">
                <anchor moveWithCells="1">
                  <from>
                    <xdr:col>24</xdr:col>
                    <xdr:colOff>47625</xdr:colOff>
                    <xdr:row>31</xdr:row>
                    <xdr:rowOff>0</xdr:rowOff>
                  </from>
                  <to>
                    <xdr:col>24</xdr:col>
                    <xdr:colOff>295275</xdr:colOff>
                    <xdr:row>31</xdr:row>
                    <xdr:rowOff>228600</xdr:rowOff>
                  </to>
                </anchor>
              </controlPr>
            </control>
          </mc:Choice>
        </mc:AlternateContent>
        <mc:AlternateContent xmlns:mc="http://schemas.openxmlformats.org/markup-compatibility/2006">
          <mc:Choice Requires="x14">
            <control shapeId="43100" r:id="rId49" name="Check Box 92">
              <controlPr defaultSize="0" autoFill="0" autoLine="0" autoPict="0">
                <anchor moveWithCells="1">
                  <from>
                    <xdr:col>31</xdr:col>
                    <xdr:colOff>57150</xdr:colOff>
                    <xdr:row>31</xdr:row>
                    <xdr:rowOff>9525</xdr:rowOff>
                  </from>
                  <to>
                    <xdr:col>31</xdr:col>
                    <xdr:colOff>295275</xdr:colOff>
                    <xdr:row>31</xdr:row>
                    <xdr:rowOff>228600</xdr:rowOff>
                  </to>
                </anchor>
              </controlPr>
            </control>
          </mc:Choice>
        </mc:AlternateContent>
        <mc:AlternateContent xmlns:mc="http://schemas.openxmlformats.org/markup-compatibility/2006">
          <mc:Choice Requires="x14">
            <control shapeId="43101" r:id="rId50" name="Check Box 93">
              <controlPr defaultSize="0" autoFill="0" autoLine="0" autoPict="0">
                <anchor moveWithCells="1">
                  <from>
                    <xdr:col>26</xdr:col>
                    <xdr:colOff>47625</xdr:colOff>
                    <xdr:row>34</xdr:row>
                    <xdr:rowOff>0</xdr:rowOff>
                  </from>
                  <to>
                    <xdr:col>26</xdr:col>
                    <xdr:colOff>295275</xdr:colOff>
                    <xdr:row>34</xdr:row>
                    <xdr:rowOff>228600</xdr:rowOff>
                  </to>
                </anchor>
              </controlPr>
            </control>
          </mc:Choice>
        </mc:AlternateContent>
        <mc:AlternateContent xmlns:mc="http://schemas.openxmlformats.org/markup-compatibility/2006">
          <mc:Choice Requires="x14">
            <control shapeId="43102" r:id="rId51" name="Check Box 94">
              <controlPr defaultSize="0" autoFill="0" autoLine="0" autoPict="0">
                <anchor moveWithCells="1">
                  <from>
                    <xdr:col>29</xdr:col>
                    <xdr:colOff>57150</xdr:colOff>
                    <xdr:row>34</xdr:row>
                    <xdr:rowOff>0</xdr:rowOff>
                  </from>
                  <to>
                    <xdr:col>29</xdr:col>
                    <xdr:colOff>295275</xdr:colOff>
                    <xdr:row>34</xdr:row>
                    <xdr:rowOff>228600</xdr:rowOff>
                  </to>
                </anchor>
              </controlPr>
            </control>
          </mc:Choice>
        </mc:AlternateContent>
        <mc:AlternateContent xmlns:mc="http://schemas.openxmlformats.org/markup-compatibility/2006">
          <mc:Choice Requires="x14">
            <control shapeId="43103" r:id="rId52" name="Check Box 95">
              <controlPr defaultSize="0" autoFill="0" autoLine="0" autoPict="0">
                <anchor moveWithCells="1">
                  <from>
                    <xdr:col>7</xdr:col>
                    <xdr:colOff>95250</xdr:colOff>
                    <xdr:row>31</xdr:row>
                    <xdr:rowOff>114300</xdr:rowOff>
                  </from>
                  <to>
                    <xdr:col>8</xdr:col>
                    <xdr:colOff>0</xdr:colOff>
                    <xdr:row>32</xdr:row>
                    <xdr:rowOff>104775</xdr:rowOff>
                  </to>
                </anchor>
              </controlPr>
            </control>
          </mc:Choice>
        </mc:AlternateContent>
        <mc:AlternateContent xmlns:mc="http://schemas.openxmlformats.org/markup-compatibility/2006">
          <mc:Choice Requires="x14">
            <control shapeId="43104" r:id="rId53" name="Check Box 96">
              <controlPr defaultSize="0" autoFill="0" autoLine="0" autoPict="0">
                <anchor moveWithCells="1">
                  <from>
                    <xdr:col>14</xdr:col>
                    <xdr:colOff>95250</xdr:colOff>
                    <xdr:row>31</xdr:row>
                    <xdr:rowOff>114300</xdr:rowOff>
                  </from>
                  <to>
                    <xdr:col>15</xdr:col>
                    <xdr:colOff>0</xdr:colOff>
                    <xdr:row>32</xdr:row>
                    <xdr:rowOff>104775</xdr:rowOff>
                  </to>
                </anchor>
              </controlPr>
            </control>
          </mc:Choice>
        </mc:AlternateContent>
        <mc:AlternateContent xmlns:mc="http://schemas.openxmlformats.org/markup-compatibility/2006">
          <mc:Choice Requires="x14">
            <control shapeId="43105" r:id="rId54" name="Check Box 97">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43106" r:id="rId55" name="Check Box 98">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43107" r:id="rId56" name="Check Box 99">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A8B1-A93B-474D-B691-9DF3A0B30C80}">
  <sheetPr>
    <tabColor theme="7" tint="0.79998168889431442"/>
    <pageSetUpPr fitToPage="1"/>
  </sheetPr>
  <dimension ref="A1:AJ29"/>
  <sheetViews>
    <sheetView view="pageBreakPreview" zoomScaleNormal="100" zoomScaleSheetLayoutView="100" workbookViewId="0"/>
  </sheetViews>
  <sheetFormatPr defaultRowHeight="16.5" x14ac:dyDescent="0.15"/>
  <cols>
    <col min="1" max="36" width="4.375" style="351" customWidth="1"/>
    <col min="37" max="16384" width="9" style="4"/>
  </cols>
  <sheetData>
    <row r="1" spans="1:36" ht="18.75" customHeight="1" x14ac:dyDescent="0.15">
      <c r="A1" s="389" t="s">
        <v>1038</v>
      </c>
      <c r="B1" s="32"/>
      <c r="C1" s="32"/>
      <c r="D1" s="32"/>
      <c r="E1" s="32"/>
      <c r="F1" s="32"/>
      <c r="G1" s="32"/>
      <c r="H1" s="32"/>
      <c r="I1" s="32"/>
      <c r="J1" s="32"/>
      <c r="K1" s="32"/>
      <c r="L1" s="32"/>
      <c r="M1" s="32"/>
      <c r="N1" s="32"/>
      <c r="O1" s="32"/>
      <c r="P1" s="32"/>
      <c r="Q1" s="32"/>
      <c r="R1" s="32"/>
    </row>
    <row r="2" spans="1:36" ht="18.75" customHeight="1" thickBot="1" x14ac:dyDescent="0.2">
      <c r="A2" s="684" t="s">
        <v>1149</v>
      </c>
      <c r="B2" s="276"/>
      <c r="C2" s="276"/>
      <c r="D2" s="276"/>
      <c r="E2" s="276"/>
      <c r="F2" s="276"/>
      <c r="G2" s="32"/>
      <c r="H2" s="32"/>
      <c r="I2" s="32"/>
      <c r="J2" s="276"/>
      <c r="K2" s="32"/>
      <c r="L2" s="32"/>
      <c r="M2" s="32"/>
      <c r="N2" s="32"/>
      <c r="O2" s="32"/>
      <c r="P2" s="32"/>
      <c r="Q2" s="32"/>
      <c r="R2" s="32"/>
      <c r="S2" s="276"/>
      <c r="T2" s="276"/>
      <c r="U2" s="276"/>
      <c r="V2" s="276"/>
      <c r="W2" s="276"/>
      <c r="X2" s="276"/>
      <c r="Y2" s="32"/>
      <c r="Z2" s="32"/>
      <c r="AA2" s="32"/>
      <c r="AB2" s="276"/>
      <c r="AC2" s="32"/>
      <c r="AD2" s="32"/>
      <c r="AE2" s="32"/>
      <c r="AF2" s="32"/>
      <c r="AG2" s="32"/>
      <c r="AH2" s="32"/>
      <c r="AI2" s="32"/>
    </row>
    <row r="3" spans="1:36" ht="18.75" customHeight="1" x14ac:dyDescent="0.15">
      <c r="A3" s="1795" t="s">
        <v>535</v>
      </c>
      <c r="B3" s="1796"/>
      <c r="C3" s="1796"/>
      <c r="D3" s="1796"/>
      <c r="E3" s="1797"/>
      <c r="F3" s="348"/>
      <c r="G3" s="349"/>
      <c r="H3" s="1801" t="s">
        <v>519</v>
      </c>
      <c r="I3" s="1801" t="s">
        <v>536</v>
      </c>
      <c r="J3" s="1803"/>
      <c r="K3" s="1803" t="s">
        <v>523</v>
      </c>
      <c r="L3" s="349"/>
      <c r="M3" s="1801"/>
      <c r="N3" s="1801" t="s">
        <v>520</v>
      </c>
      <c r="O3" s="349"/>
      <c r="P3" s="892" t="s">
        <v>1145</v>
      </c>
      <c r="Q3" s="1676"/>
      <c r="R3" s="893"/>
      <c r="S3" s="341"/>
      <c r="T3" s="1781" t="s">
        <v>526</v>
      </c>
      <c r="U3" s="1781"/>
      <c r="V3" s="341"/>
      <c r="W3" s="1781" t="s">
        <v>527</v>
      </c>
      <c r="X3" s="1781"/>
      <c r="Y3" s="643"/>
      <c r="Z3" s="341"/>
      <c r="AA3" s="1781" t="s">
        <v>209</v>
      </c>
      <c r="AB3" s="1781"/>
      <c r="AC3" s="341"/>
      <c r="AD3" s="1781" t="s">
        <v>366</v>
      </c>
      <c r="AE3" s="1781"/>
      <c r="AF3" s="1781"/>
      <c r="AG3" s="1781"/>
      <c r="AH3" s="349"/>
      <c r="AI3" s="350"/>
      <c r="AJ3" s="32"/>
    </row>
    <row r="4" spans="1:36" ht="18.75" customHeight="1" x14ac:dyDescent="0.15">
      <c r="A4" s="1798"/>
      <c r="B4" s="1799"/>
      <c r="C4" s="1799"/>
      <c r="D4" s="1799"/>
      <c r="E4" s="1800"/>
      <c r="F4" s="352"/>
      <c r="G4" s="353"/>
      <c r="H4" s="1802"/>
      <c r="I4" s="1802"/>
      <c r="J4" s="1804"/>
      <c r="K4" s="1804"/>
      <c r="L4" s="353"/>
      <c r="M4" s="1802"/>
      <c r="N4" s="1802"/>
      <c r="O4" s="353"/>
      <c r="P4" s="894"/>
      <c r="Q4" s="1817"/>
      <c r="R4" s="895"/>
      <c r="S4" s="620"/>
      <c r="T4" s="1805"/>
      <c r="U4" s="1805"/>
      <c r="V4" s="620"/>
      <c r="W4" s="1805"/>
      <c r="X4" s="1805"/>
      <c r="Y4" s="640"/>
      <c r="Z4" s="620"/>
      <c r="AA4" s="1805"/>
      <c r="AB4" s="1805"/>
      <c r="AC4" s="620"/>
      <c r="AD4" s="1709"/>
      <c r="AE4" s="1709"/>
      <c r="AF4" s="1709"/>
      <c r="AG4" s="1709"/>
      <c r="AH4" s="640"/>
      <c r="AI4" s="363"/>
    </row>
    <row r="5" spans="1:36" ht="18.75" customHeight="1" x14ac:dyDescent="0.15">
      <c r="A5" s="1782" t="s">
        <v>537</v>
      </c>
      <c r="B5" s="1783"/>
      <c r="C5" s="1783"/>
      <c r="D5" s="1783"/>
      <c r="E5" s="1784"/>
      <c r="F5" s="1788"/>
      <c r="G5" s="1789"/>
      <c r="H5" s="1789"/>
      <c r="I5" s="1789"/>
      <c r="J5" s="1789"/>
      <c r="K5" s="1789"/>
      <c r="L5" s="1789"/>
      <c r="M5" s="1789"/>
      <c r="N5" s="1789"/>
      <c r="O5" s="1789"/>
      <c r="P5" s="894"/>
      <c r="Q5" s="1817"/>
      <c r="R5" s="895"/>
      <c r="S5" s="644"/>
      <c r="T5" s="1709" t="s">
        <v>528</v>
      </c>
      <c r="U5" s="1709"/>
      <c r="V5" s="644"/>
      <c r="W5" s="1709" t="s">
        <v>538</v>
      </c>
      <c r="X5" s="1709"/>
      <c r="Y5" s="1709"/>
      <c r="Z5" s="620"/>
      <c r="AA5" s="1709" t="s">
        <v>208</v>
      </c>
      <c r="AB5" s="1709"/>
      <c r="AC5" s="644"/>
      <c r="AD5" s="1709" t="s">
        <v>529</v>
      </c>
      <c r="AE5" s="1709"/>
      <c r="AF5" s="1793"/>
      <c r="AG5" s="1793"/>
      <c r="AH5" s="1793"/>
      <c r="AI5" s="1806" t="s">
        <v>234</v>
      </c>
      <c r="AJ5" s="32"/>
    </row>
    <row r="6" spans="1:36" ht="18.75" customHeight="1" thickBot="1" x14ac:dyDescent="0.2">
      <c r="A6" s="1785"/>
      <c r="B6" s="1786"/>
      <c r="C6" s="1786"/>
      <c r="D6" s="1786"/>
      <c r="E6" s="1787"/>
      <c r="F6" s="1790"/>
      <c r="G6" s="1791"/>
      <c r="H6" s="1791"/>
      <c r="I6" s="1791"/>
      <c r="J6" s="1791"/>
      <c r="K6" s="1791"/>
      <c r="L6" s="1791"/>
      <c r="M6" s="1791"/>
      <c r="N6" s="1791"/>
      <c r="O6" s="1791"/>
      <c r="P6" s="1818"/>
      <c r="Q6" s="1819"/>
      <c r="R6" s="1820"/>
      <c r="S6" s="642"/>
      <c r="T6" s="1792"/>
      <c r="U6" s="1792"/>
      <c r="V6" s="642"/>
      <c r="W6" s="1792"/>
      <c r="X6" s="1792"/>
      <c r="Y6" s="1792"/>
      <c r="Z6" s="642"/>
      <c r="AA6" s="1792"/>
      <c r="AB6" s="1792"/>
      <c r="AC6" s="645"/>
      <c r="AD6" s="1792"/>
      <c r="AE6" s="1792"/>
      <c r="AF6" s="1794"/>
      <c r="AG6" s="1794"/>
      <c r="AH6" s="1794"/>
      <c r="AI6" s="1807"/>
      <c r="AJ6" s="276"/>
    </row>
    <row r="7" spans="1:36" ht="18.75" customHeight="1" x14ac:dyDescent="0.15">
      <c r="A7" s="364"/>
      <c r="B7" s="364"/>
      <c r="C7" s="364"/>
      <c r="D7" s="364"/>
      <c r="E7" s="364"/>
      <c r="F7" s="637"/>
      <c r="G7" s="637"/>
      <c r="H7" s="637"/>
      <c r="I7" s="365"/>
      <c r="J7" s="365"/>
      <c r="K7" s="637"/>
      <c r="L7" s="637"/>
      <c r="M7" s="637"/>
      <c r="N7" s="637"/>
      <c r="O7" s="637"/>
      <c r="P7" s="364"/>
      <c r="Q7" s="364"/>
      <c r="R7" s="364"/>
      <c r="S7" s="364"/>
      <c r="T7" s="364"/>
      <c r="U7" s="32"/>
      <c r="V7" s="639"/>
      <c r="W7" s="639"/>
      <c r="X7" s="639"/>
      <c r="Y7" s="32"/>
      <c r="Z7" s="639"/>
      <c r="AA7" s="639"/>
      <c r="AB7" s="639"/>
      <c r="AC7" s="32"/>
      <c r="AD7" s="639"/>
      <c r="AE7" s="639"/>
      <c r="AF7" s="621"/>
      <c r="AG7" s="621"/>
      <c r="AH7" s="621"/>
      <c r="AI7" s="621"/>
      <c r="AJ7" s="621"/>
    </row>
    <row r="8" spans="1:36" ht="18.75" customHeight="1" thickBot="1" x14ac:dyDescent="0.2">
      <c r="A8" s="684" t="s">
        <v>1150</v>
      </c>
      <c r="B8" s="276"/>
      <c r="C8" s="276"/>
      <c r="D8" s="276"/>
      <c r="E8" s="276"/>
      <c r="F8" s="276"/>
      <c r="G8" s="276"/>
      <c r="H8" s="276"/>
      <c r="I8" s="166"/>
      <c r="J8" s="32"/>
      <c r="K8" s="32"/>
      <c r="L8" s="32"/>
      <c r="M8" s="32"/>
      <c r="N8" s="32"/>
      <c r="O8" s="32"/>
      <c r="P8" s="166"/>
      <c r="Q8" s="32"/>
      <c r="R8" s="361"/>
      <c r="S8" s="276"/>
      <c r="T8" s="276"/>
      <c r="U8" s="276"/>
      <c r="V8" s="276"/>
      <c r="W8" s="276"/>
      <c r="X8" s="276"/>
      <c r="Y8" s="276"/>
      <c r="Z8" s="276"/>
      <c r="AA8" s="166"/>
      <c r="AB8" s="32"/>
      <c r="AC8" s="32"/>
      <c r="AD8" s="32"/>
      <c r="AE8" s="32"/>
      <c r="AF8" s="32"/>
      <c r="AG8" s="32"/>
      <c r="AH8" s="166"/>
      <c r="AI8" s="32"/>
    </row>
    <row r="9" spans="1:36" s="351" customFormat="1" ht="18.75" customHeight="1" x14ac:dyDescent="0.4">
      <c r="A9" s="1573" t="s">
        <v>401</v>
      </c>
      <c r="B9" s="806"/>
      <c r="C9" s="806"/>
      <c r="D9" s="806"/>
      <c r="E9" s="806"/>
      <c r="F9" s="852"/>
      <c r="G9" s="805" t="s">
        <v>539</v>
      </c>
      <c r="H9" s="806"/>
      <c r="I9" s="835" t="s">
        <v>540</v>
      </c>
      <c r="J9" s="835"/>
      <c r="K9" s="835"/>
      <c r="L9" s="835"/>
      <c r="M9" s="835"/>
      <c r="N9" s="835"/>
      <c r="O9" s="835" t="s">
        <v>541</v>
      </c>
      <c r="P9" s="835"/>
      <c r="Q9" s="835"/>
      <c r="R9" s="835"/>
      <c r="S9" s="835"/>
      <c r="T9" s="835"/>
      <c r="U9" s="1569" t="s">
        <v>542</v>
      </c>
      <c r="V9" s="835"/>
      <c r="W9" s="835"/>
      <c r="X9" s="835"/>
      <c r="Y9" s="835"/>
      <c r="Z9" s="835"/>
      <c r="AA9" s="1829" t="s">
        <v>543</v>
      </c>
      <c r="AB9" s="1796"/>
      <c r="AC9" s="1796"/>
      <c r="AD9" s="1796"/>
      <c r="AE9" s="1796"/>
      <c r="AF9" s="1796"/>
      <c r="AG9" s="1796"/>
      <c r="AH9" s="1796"/>
      <c r="AI9" s="1830"/>
    </row>
    <row r="10" spans="1:36" s="351" customFormat="1" ht="18.75" customHeight="1" x14ac:dyDescent="0.4">
      <c r="A10" s="774"/>
      <c r="B10" s="1808"/>
      <c r="C10" s="1808"/>
      <c r="D10" s="1808"/>
      <c r="E10" s="1808"/>
      <c r="F10" s="776"/>
      <c r="G10" s="878"/>
      <c r="H10" s="1808"/>
      <c r="I10" s="818"/>
      <c r="J10" s="818"/>
      <c r="K10" s="818"/>
      <c r="L10" s="818"/>
      <c r="M10" s="818"/>
      <c r="N10" s="818"/>
      <c r="O10" s="818"/>
      <c r="P10" s="818"/>
      <c r="Q10" s="818"/>
      <c r="R10" s="818"/>
      <c r="S10" s="818"/>
      <c r="T10" s="818"/>
      <c r="U10" s="818"/>
      <c r="V10" s="818"/>
      <c r="W10" s="818"/>
      <c r="X10" s="818"/>
      <c r="Y10" s="818"/>
      <c r="Z10" s="818"/>
      <c r="AA10" s="1831"/>
      <c r="AB10" s="1832"/>
      <c r="AC10" s="1832"/>
      <c r="AD10" s="1832"/>
      <c r="AE10" s="1832"/>
      <c r="AF10" s="1832"/>
      <c r="AG10" s="1832"/>
      <c r="AH10" s="1832"/>
      <c r="AI10" s="1833"/>
    </row>
    <row r="11" spans="1:36" s="351" customFormat="1" ht="18.75" customHeight="1" x14ac:dyDescent="0.4">
      <c r="A11" s="888"/>
      <c r="B11" s="830"/>
      <c r="C11" s="830"/>
      <c r="D11" s="830"/>
      <c r="E11" s="830"/>
      <c r="F11" s="833"/>
      <c r="G11" s="832"/>
      <c r="H11" s="830"/>
      <c r="I11" s="818" t="s">
        <v>544</v>
      </c>
      <c r="J11" s="818"/>
      <c r="K11" s="818"/>
      <c r="L11" s="818" t="s">
        <v>545</v>
      </c>
      <c r="M11" s="818"/>
      <c r="N11" s="818"/>
      <c r="O11" s="818" t="s">
        <v>544</v>
      </c>
      <c r="P11" s="818"/>
      <c r="Q11" s="818"/>
      <c r="R11" s="818" t="s">
        <v>545</v>
      </c>
      <c r="S11" s="818"/>
      <c r="T11" s="818"/>
      <c r="U11" s="818" t="s">
        <v>546</v>
      </c>
      <c r="V11" s="818"/>
      <c r="W11" s="818"/>
      <c r="X11" s="1250" t="s">
        <v>457</v>
      </c>
      <c r="Y11" s="1250"/>
      <c r="Z11" s="1250"/>
      <c r="AA11" s="1834"/>
      <c r="AB11" s="1799"/>
      <c r="AC11" s="1799"/>
      <c r="AD11" s="1799"/>
      <c r="AE11" s="1799"/>
      <c r="AF11" s="1799"/>
      <c r="AG11" s="1799"/>
      <c r="AH11" s="1799"/>
      <c r="AI11" s="1835"/>
    </row>
    <row r="12" spans="1:36" s="351" customFormat="1" ht="18.75" customHeight="1" x14ac:dyDescent="0.4">
      <c r="A12" s="1809"/>
      <c r="B12" s="785"/>
      <c r="C12" s="789" t="s">
        <v>27</v>
      </c>
      <c r="D12" s="1811"/>
      <c r="E12" s="1811"/>
      <c r="F12" s="790" t="s">
        <v>38</v>
      </c>
      <c r="G12" s="1813"/>
      <c r="H12" s="1814"/>
      <c r="I12" s="880"/>
      <c r="J12" s="785"/>
      <c r="K12" s="790" t="s">
        <v>19</v>
      </c>
      <c r="L12" s="880"/>
      <c r="M12" s="785"/>
      <c r="N12" s="790" t="s">
        <v>19</v>
      </c>
      <c r="O12" s="880"/>
      <c r="P12" s="785"/>
      <c r="Q12" s="790" t="s">
        <v>19</v>
      </c>
      <c r="R12" s="880"/>
      <c r="S12" s="785"/>
      <c r="T12" s="790" t="s">
        <v>19</v>
      </c>
      <c r="U12" s="880"/>
      <c r="V12" s="785"/>
      <c r="W12" s="790" t="s">
        <v>19</v>
      </c>
      <c r="X12" s="880"/>
      <c r="Y12" s="785"/>
      <c r="Z12" s="790" t="s">
        <v>19</v>
      </c>
      <c r="AA12" s="1821"/>
      <c r="AB12" s="1822"/>
      <c r="AC12" s="1822"/>
      <c r="AD12" s="1822"/>
      <c r="AE12" s="1822"/>
      <c r="AF12" s="1822"/>
      <c r="AG12" s="1822"/>
      <c r="AH12" s="1822"/>
      <c r="AI12" s="1823"/>
    </row>
    <row r="13" spans="1:36" s="351" customFormat="1" ht="18.75" customHeight="1" x14ac:dyDescent="0.4">
      <c r="A13" s="1810"/>
      <c r="B13" s="746"/>
      <c r="C13" s="830"/>
      <c r="D13" s="1812"/>
      <c r="E13" s="1812"/>
      <c r="F13" s="833"/>
      <c r="G13" s="1815"/>
      <c r="H13" s="1812"/>
      <c r="I13" s="745"/>
      <c r="J13" s="746"/>
      <c r="K13" s="833"/>
      <c r="L13" s="745"/>
      <c r="M13" s="746"/>
      <c r="N13" s="833"/>
      <c r="O13" s="745"/>
      <c r="P13" s="746"/>
      <c r="Q13" s="833"/>
      <c r="R13" s="745"/>
      <c r="S13" s="746"/>
      <c r="T13" s="833"/>
      <c r="U13" s="745"/>
      <c r="V13" s="746"/>
      <c r="W13" s="833"/>
      <c r="X13" s="745"/>
      <c r="Y13" s="746"/>
      <c r="Z13" s="833"/>
      <c r="AA13" s="1824"/>
      <c r="AB13" s="1825"/>
      <c r="AC13" s="1825"/>
      <c r="AD13" s="1825"/>
      <c r="AE13" s="1825"/>
      <c r="AF13" s="1825"/>
      <c r="AG13" s="1825"/>
      <c r="AH13" s="1825"/>
      <c r="AI13" s="1826"/>
    </row>
    <row r="14" spans="1:36" s="351" customFormat="1" ht="18.75" customHeight="1" x14ac:dyDescent="0.4">
      <c r="A14" s="1809"/>
      <c r="B14" s="785"/>
      <c r="C14" s="789" t="s">
        <v>27</v>
      </c>
      <c r="D14" s="1811"/>
      <c r="E14" s="1811"/>
      <c r="F14" s="790" t="s">
        <v>38</v>
      </c>
      <c r="G14" s="1813"/>
      <c r="H14" s="1814"/>
      <c r="I14" s="880"/>
      <c r="J14" s="785"/>
      <c r="K14" s="790" t="s">
        <v>19</v>
      </c>
      <c r="L14" s="880"/>
      <c r="M14" s="785"/>
      <c r="N14" s="790" t="s">
        <v>19</v>
      </c>
      <c r="O14" s="880"/>
      <c r="P14" s="785"/>
      <c r="Q14" s="790" t="s">
        <v>19</v>
      </c>
      <c r="R14" s="880"/>
      <c r="S14" s="785"/>
      <c r="T14" s="790" t="s">
        <v>19</v>
      </c>
      <c r="U14" s="880"/>
      <c r="V14" s="785"/>
      <c r="W14" s="790" t="s">
        <v>19</v>
      </c>
      <c r="X14" s="880"/>
      <c r="Y14" s="785"/>
      <c r="Z14" s="790" t="s">
        <v>19</v>
      </c>
      <c r="AA14" s="1821"/>
      <c r="AB14" s="1822"/>
      <c r="AC14" s="1822"/>
      <c r="AD14" s="1822"/>
      <c r="AE14" s="1822"/>
      <c r="AF14" s="1822"/>
      <c r="AG14" s="1822"/>
      <c r="AH14" s="1822"/>
      <c r="AI14" s="1823"/>
    </row>
    <row r="15" spans="1:36" s="351" customFormat="1" ht="18.75" customHeight="1" x14ac:dyDescent="0.4">
      <c r="A15" s="1810"/>
      <c r="B15" s="746"/>
      <c r="C15" s="830"/>
      <c r="D15" s="1812"/>
      <c r="E15" s="1812"/>
      <c r="F15" s="833"/>
      <c r="G15" s="1815"/>
      <c r="H15" s="1812"/>
      <c r="I15" s="745"/>
      <c r="J15" s="746"/>
      <c r="K15" s="833"/>
      <c r="L15" s="745"/>
      <c r="M15" s="746"/>
      <c r="N15" s="833"/>
      <c r="O15" s="745"/>
      <c r="P15" s="746"/>
      <c r="Q15" s="833"/>
      <c r="R15" s="745"/>
      <c r="S15" s="746"/>
      <c r="T15" s="833"/>
      <c r="U15" s="745"/>
      <c r="V15" s="746"/>
      <c r="W15" s="833"/>
      <c r="X15" s="745"/>
      <c r="Y15" s="746"/>
      <c r="Z15" s="833"/>
      <c r="AA15" s="1824"/>
      <c r="AB15" s="1825"/>
      <c r="AC15" s="1825"/>
      <c r="AD15" s="1825"/>
      <c r="AE15" s="1825"/>
      <c r="AF15" s="1825"/>
      <c r="AG15" s="1825"/>
      <c r="AH15" s="1825"/>
      <c r="AI15" s="1826"/>
    </row>
    <row r="16" spans="1:36" s="351" customFormat="1" ht="18.75" customHeight="1" x14ac:dyDescent="0.4">
      <c r="A16" s="1809"/>
      <c r="B16" s="785"/>
      <c r="C16" s="789" t="s">
        <v>27</v>
      </c>
      <c r="D16" s="1811"/>
      <c r="E16" s="1811"/>
      <c r="F16" s="790" t="s">
        <v>38</v>
      </c>
      <c r="G16" s="1813"/>
      <c r="H16" s="1814"/>
      <c r="I16" s="880"/>
      <c r="J16" s="785"/>
      <c r="K16" s="790" t="s">
        <v>19</v>
      </c>
      <c r="L16" s="880"/>
      <c r="M16" s="785"/>
      <c r="N16" s="790" t="s">
        <v>19</v>
      </c>
      <c r="O16" s="880"/>
      <c r="P16" s="785"/>
      <c r="Q16" s="790" t="s">
        <v>19</v>
      </c>
      <c r="R16" s="880"/>
      <c r="S16" s="785"/>
      <c r="T16" s="790" t="s">
        <v>19</v>
      </c>
      <c r="U16" s="880"/>
      <c r="V16" s="785"/>
      <c r="W16" s="790" t="s">
        <v>19</v>
      </c>
      <c r="X16" s="880"/>
      <c r="Y16" s="785"/>
      <c r="Z16" s="790" t="s">
        <v>19</v>
      </c>
      <c r="AA16" s="1821"/>
      <c r="AB16" s="1822"/>
      <c r="AC16" s="1822"/>
      <c r="AD16" s="1822"/>
      <c r="AE16" s="1822"/>
      <c r="AF16" s="1822"/>
      <c r="AG16" s="1822"/>
      <c r="AH16" s="1822"/>
      <c r="AI16" s="1823"/>
    </row>
    <row r="17" spans="1:35" s="351" customFormat="1" ht="18.75" customHeight="1" x14ac:dyDescent="0.4">
      <c r="A17" s="1810"/>
      <c r="B17" s="746"/>
      <c r="C17" s="830"/>
      <c r="D17" s="1812"/>
      <c r="E17" s="1812"/>
      <c r="F17" s="833"/>
      <c r="G17" s="1815"/>
      <c r="H17" s="1812"/>
      <c r="I17" s="745"/>
      <c r="J17" s="746"/>
      <c r="K17" s="833"/>
      <c r="L17" s="745"/>
      <c r="M17" s="746"/>
      <c r="N17" s="833"/>
      <c r="O17" s="745"/>
      <c r="P17" s="746"/>
      <c r="Q17" s="833"/>
      <c r="R17" s="745"/>
      <c r="S17" s="746"/>
      <c r="T17" s="833"/>
      <c r="U17" s="745"/>
      <c r="V17" s="746"/>
      <c r="W17" s="833"/>
      <c r="X17" s="745"/>
      <c r="Y17" s="746"/>
      <c r="Z17" s="833"/>
      <c r="AA17" s="1824"/>
      <c r="AB17" s="1825"/>
      <c r="AC17" s="1825"/>
      <c r="AD17" s="1825"/>
      <c r="AE17" s="1825"/>
      <c r="AF17" s="1825"/>
      <c r="AG17" s="1825"/>
      <c r="AH17" s="1825"/>
      <c r="AI17" s="1826"/>
    </row>
    <row r="18" spans="1:35" s="351" customFormat="1" ht="18.75" customHeight="1" x14ac:dyDescent="0.4">
      <c r="A18" s="1809"/>
      <c r="B18" s="785"/>
      <c r="C18" s="789" t="s">
        <v>27</v>
      </c>
      <c r="D18" s="1811"/>
      <c r="E18" s="1811"/>
      <c r="F18" s="790" t="s">
        <v>38</v>
      </c>
      <c r="G18" s="1813"/>
      <c r="H18" s="1814"/>
      <c r="I18" s="880"/>
      <c r="J18" s="785"/>
      <c r="K18" s="790" t="s">
        <v>19</v>
      </c>
      <c r="L18" s="880"/>
      <c r="M18" s="785"/>
      <c r="N18" s="790" t="s">
        <v>19</v>
      </c>
      <c r="O18" s="880"/>
      <c r="P18" s="785"/>
      <c r="Q18" s="790" t="s">
        <v>19</v>
      </c>
      <c r="R18" s="880"/>
      <c r="S18" s="785"/>
      <c r="T18" s="790" t="s">
        <v>19</v>
      </c>
      <c r="U18" s="880"/>
      <c r="V18" s="785"/>
      <c r="W18" s="790" t="s">
        <v>19</v>
      </c>
      <c r="X18" s="880"/>
      <c r="Y18" s="785"/>
      <c r="Z18" s="790" t="s">
        <v>19</v>
      </c>
      <c r="AA18" s="1821"/>
      <c r="AB18" s="1822"/>
      <c r="AC18" s="1822"/>
      <c r="AD18" s="1822"/>
      <c r="AE18" s="1822"/>
      <c r="AF18" s="1822"/>
      <c r="AG18" s="1822"/>
      <c r="AH18" s="1822"/>
      <c r="AI18" s="1823"/>
    </row>
    <row r="19" spans="1:35" s="351" customFormat="1" ht="18.75" customHeight="1" x14ac:dyDescent="0.4">
      <c r="A19" s="1810"/>
      <c r="B19" s="746"/>
      <c r="C19" s="830"/>
      <c r="D19" s="1812"/>
      <c r="E19" s="1812"/>
      <c r="F19" s="833"/>
      <c r="G19" s="1815"/>
      <c r="H19" s="1812"/>
      <c r="I19" s="745"/>
      <c r="J19" s="746"/>
      <c r="K19" s="833"/>
      <c r="L19" s="745"/>
      <c r="M19" s="746"/>
      <c r="N19" s="833"/>
      <c r="O19" s="745"/>
      <c r="P19" s="746"/>
      <c r="Q19" s="833"/>
      <c r="R19" s="745"/>
      <c r="S19" s="746"/>
      <c r="T19" s="833"/>
      <c r="U19" s="745"/>
      <c r="V19" s="746"/>
      <c r="W19" s="833"/>
      <c r="X19" s="745"/>
      <c r="Y19" s="746"/>
      <c r="Z19" s="833"/>
      <c r="AA19" s="1824"/>
      <c r="AB19" s="1825"/>
      <c r="AC19" s="1825"/>
      <c r="AD19" s="1825"/>
      <c r="AE19" s="1825"/>
      <c r="AF19" s="1825"/>
      <c r="AG19" s="1825"/>
      <c r="AH19" s="1825"/>
      <c r="AI19" s="1826"/>
    </row>
    <row r="20" spans="1:35" s="351" customFormat="1" ht="18.75" customHeight="1" x14ac:dyDescent="0.4">
      <c r="A20" s="1809"/>
      <c r="B20" s="785"/>
      <c r="C20" s="789" t="s">
        <v>27</v>
      </c>
      <c r="D20" s="1811"/>
      <c r="E20" s="1811"/>
      <c r="F20" s="790" t="s">
        <v>38</v>
      </c>
      <c r="G20" s="1813"/>
      <c r="H20" s="1814"/>
      <c r="I20" s="880"/>
      <c r="J20" s="785"/>
      <c r="K20" s="790" t="s">
        <v>19</v>
      </c>
      <c r="L20" s="880"/>
      <c r="M20" s="785"/>
      <c r="N20" s="790" t="s">
        <v>19</v>
      </c>
      <c r="O20" s="880"/>
      <c r="P20" s="785"/>
      <c r="Q20" s="790" t="s">
        <v>19</v>
      </c>
      <c r="R20" s="880"/>
      <c r="S20" s="785"/>
      <c r="T20" s="790" t="s">
        <v>19</v>
      </c>
      <c r="U20" s="880"/>
      <c r="V20" s="785"/>
      <c r="W20" s="790" t="s">
        <v>19</v>
      </c>
      <c r="X20" s="880"/>
      <c r="Y20" s="785"/>
      <c r="Z20" s="790" t="s">
        <v>19</v>
      </c>
      <c r="AA20" s="1821"/>
      <c r="AB20" s="1822"/>
      <c r="AC20" s="1822"/>
      <c r="AD20" s="1822"/>
      <c r="AE20" s="1822"/>
      <c r="AF20" s="1822"/>
      <c r="AG20" s="1822"/>
      <c r="AH20" s="1822"/>
      <c r="AI20" s="1823"/>
    </row>
    <row r="21" spans="1:35" s="351" customFormat="1" ht="18.75" customHeight="1" x14ac:dyDescent="0.4">
      <c r="A21" s="1810"/>
      <c r="B21" s="746"/>
      <c r="C21" s="830"/>
      <c r="D21" s="1812"/>
      <c r="E21" s="1812"/>
      <c r="F21" s="833"/>
      <c r="G21" s="1815"/>
      <c r="H21" s="1812"/>
      <c r="I21" s="745"/>
      <c r="J21" s="746"/>
      <c r="K21" s="833"/>
      <c r="L21" s="745"/>
      <c r="M21" s="746"/>
      <c r="N21" s="833"/>
      <c r="O21" s="745"/>
      <c r="P21" s="746"/>
      <c r="Q21" s="833"/>
      <c r="R21" s="745"/>
      <c r="S21" s="746"/>
      <c r="T21" s="833"/>
      <c r="U21" s="745"/>
      <c r="V21" s="746"/>
      <c r="W21" s="833"/>
      <c r="X21" s="745"/>
      <c r="Y21" s="746"/>
      <c r="Z21" s="833"/>
      <c r="AA21" s="1824"/>
      <c r="AB21" s="1825"/>
      <c r="AC21" s="1825"/>
      <c r="AD21" s="1825"/>
      <c r="AE21" s="1825"/>
      <c r="AF21" s="1825"/>
      <c r="AG21" s="1825"/>
      <c r="AH21" s="1825"/>
      <c r="AI21" s="1826"/>
    </row>
    <row r="22" spans="1:35" s="351" customFormat="1" ht="18.75" customHeight="1" x14ac:dyDescent="0.4">
      <c r="A22" s="1809"/>
      <c r="B22" s="785"/>
      <c r="C22" s="789" t="s">
        <v>27</v>
      </c>
      <c r="D22" s="1811"/>
      <c r="E22" s="1811"/>
      <c r="F22" s="790" t="s">
        <v>38</v>
      </c>
      <c r="G22" s="1813"/>
      <c r="H22" s="1814"/>
      <c r="I22" s="880"/>
      <c r="J22" s="785"/>
      <c r="K22" s="790" t="s">
        <v>19</v>
      </c>
      <c r="L22" s="880"/>
      <c r="M22" s="785"/>
      <c r="N22" s="790" t="s">
        <v>19</v>
      </c>
      <c r="O22" s="880"/>
      <c r="P22" s="785"/>
      <c r="Q22" s="790" t="s">
        <v>19</v>
      </c>
      <c r="R22" s="880"/>
      <c r="S22" s="785"/>
      <c r="T22" s="790" t="s">
        <v>19</v>
      </c>
      <c r="U22" s="880"/>
      <c r="V22" s="785"/>
      <c r="W22" s="790" t="s">
        <v>19</v>
      </c>
      <c r="X22" s="880"/>
      <c r="Y22" s="785"/>
      <c r="Z22" s="790" t="s">
        <v>19</v>
      </c>
      <c r="AA22" s="1821"/>
      <c r="AB22" s="1822"/>
      <c r="AC22" s="1822"/>
      <c r="AD22" s="1822"/>
      <c r="AE22" s="1822"/>
      <c r="AF22" s="1822"/>
      <c r="AG22" s="1822"/>
      <c r="AH22" s="1822"/>
      <c r="AI22" s="1823"/>
    </row>
    <row r="23" spans="1:35" s="351" customFormat="1" ht="18.75" customHeight="1" x14ac:dyDescent="0.4">
      <c r="A23" s="1810"/>
      <c r="B23" s="746"/>
      <c r="C23" s="830"/>
      <c r="D23" s="1812"/>
      <c r="E23" s="1812"/>
      <c r="F23" s="833"/>
      <c r="G23" s="1815"/>
      <c r="H23" s="1812"/>
      <c r="I23" s="745"/>
      <c r="J23" s="746"/>
      <c r="K23" s="833"/>
      <c r="L23" s="745"/>
      <c r="M23" s="746"/>
      <c r="N23" s="833"/>
      <c r="O23" s="745"/>
      <c r="P23" s="746"/>
      <c r="Q23" s="833"/>
      <c r="R23" s="745"/>
      <c r="S23" s="746"/>
      <c r="T23" s="833"/>
      <c r="U23" s="745"/>
      <c r="V23" s="746"/>
      <c r="W23" s="833"/>
      <c r="X23" s="745"/>
      <c r="Y23" s="746"/>
      <c r="Z23" s="833"/>
      <c r="AA23" s="1824"/>
      <c r="AB23" s="1825"/>
      <c r="AC23" s="1825"/>
      <c r="AD23" s="1825"/>
      <c r="AE23" s="1825"/>
      <c r="AF23" s="1825"/>
      <c r="AG23" s="1825"/>
      <c r="AH23" s="1825"/>
      <c r="AI23" s="1826"/>
    </row>
    <row r="24" spans="1:35" s="351" customFormat="1" ht="18.75" customHeight="1" x14ac:dyDescent="0.4">
      <c r="A24" s="1809"/>
      <c r="B24" s="785"/>
      <c r="C24" s="789" t="s">
        <v>27</v>
      </c>
      <c r="D24" s="1811"/>
      <c r="E24" s="1811"/>
      <c r="F24" s="790" t="s">
        <v>38</v>
      </c>
      <c r="G24" s="1813"/>
      <c r="H24" s="1814"/>
      <c r="I24" s="880"/>
      <c r="J24" s="785"/>
      <c r="K24" s="790" t="s">
        <v>19</v>
      </c>
      <c r="L24" s="880"/>
      <c r="M24" s="785"/>
      <c r="N24" s="790" t="s">
        <v>19</v>
      </c>
      <c r="O24" s="880"/>
      <c r="P24" s="785"/>
      <c r="Q24" s="790" t="s">
        <v>19</v>
      </c>
      <c r="R24" s="880"/>
      <c r="S24" s="785"/>
      <c r="T24" s="790" t="s">
        <v>19</v>
      </c>
      <c r="U24" s="880"/>
      <c r="V24" s="785"/>
      <c r="W24" s="790" t="s">
        <v>19</v>
      </c>
      <c r="X24" s="880"/>
      <c r="Y24" s="785"/>
      <c r="Z24" s="790" t="s">
        <v>19</v>
      </c>
      <c r="AA24" s="1821"/>
      <c r="AB24" s="1822"/>
      <c r="AC24" s="1822"/>
      <c r="AD24" s="1822"/>
      <c r="AE24" s="1822"/>
      <c r="AF24" s="1822"/>
      <c r="AG24" s="1822"/>
      <c r="AH24" s="1822"/>
      <c r="AI24" s="1823"/>
    </row>
    <row r="25" spans="1:35" s="351" customFormat="1" ht="18.75" customHeight="1" x14ac:dyDescent="0.4">
      <c r="A25" s="1816"/>
      <c r="B25" s="1647"/>
      <c r="C25" s="1808"/>
      <c r="D25" s="1814"/>
      <c r="E25" s="1814"/>
      <c r="F25" s="776"/>
      <c r="G25" s="1815"/>
      <c r="H25" s="1812"/>
      <c r="I25" s="745"/>
      <c r="J25" s="746"/>
      <c r="K25" s="833"/>
      <c r="L25" s="745"/>
      <c r="M25" s="746"/>
      <c r="N25" s="833"/>
      <c r="O25" s="745"/>
      <c r="P25" s="746"/>
      <c r="Q25" s="833"/>
      <c r="R25" s="745"/>
      <c r="S25" s="746"/>
      <c r="T25" s="833"/>
      <c r="U25" s="745"/>
      <c r="V25" s="746"/>
      <c r="W25" s="833"/>
      <c r="X25" s="745"/>
      <c r="Y25" s="746"/>
      <c r="Z25" s="833"/>
      <c r="AA25" s="1824"/>
      <c r="AB25" s="1825"/>
      <c r="AC25" s="1825"/>
      <c r="AD25" s="1825"/>
      <c r="AE25" s="1825"/>
      <c r="AF25" s="1825"/>
      <c r="AG25" s="1825"/>
      <c r="AH25" s="1825"/>
      <c r="AI25" s="1826"/>
    </row>
    <row r="26" spans="1:35" s="351" customFormat="1" ht="18.75" customHeight="1" x14ac:dyDescent="0.4">
      <c r="A26" s="788" t="s">
        <v>57</v>
      </c>
      <c r="B26" s="789"/>
      <c r="C26" s="789"/>
      <c r="D26" s="789"/>
      <c r="E26" s="789"/>
      <c r="F26" s="789"/>
      <c r="G26" s="789"/>
      <c r="H26" s="790"/>
      <c r="I26" s="789" t="str">
        <f>IF(SUM(I12:J25)=0,"",SUM(I12:J25))</f>
        <v/>
      </c>
      <c r="J26" s="789"/>
      <c r="K26" s="789" t="s">
        <v>19</v>
      </c>
      <c r="L26" s="861" t="str">
        <f>IF(SUM(L12:M25)=0,"",SUM(L12:M25))</f>
        <v/>
      </c>
      <c r="M26" s="789"/>
      <c r="N26" s="790" t="s">
        <v>19</v>
      </c>
      <c r="O26" s="789" t="str">
        <f>IF(SUM(O12:P25)=0,"",SUM(O12:P25))</f>
        <v/>
      </c>
      <c r="P26" s="789"/>
      <c r="Q26" s="789" t="s">
        <v>19</v>
      </c>
      <c r="R26" s="861" t="str">
        <f>IF(SUM(R12:S25)=0,"",SUM(R12:S25))</f>
        <v/>
      </c>
      <c r="S26" s="789"/>
      <c r="T26" s="790" t="s">
        <v>19</v>
      </c>
      <c r="U26" s="789" t="str">
        <f>IF(SUM(U12:V25)=0,"",SUM(U12:V25))</f>
        <v/>
      </c>
      <c r="V26" s="789"/>
      <c r="W26" s="789" t="s">
        <v>19</v>
      </c>
      <c r="X26" s="861" t="str">
        <f>IF(SUM(X12:Y25)=0,"",SUM(X12:Y25))</f>
        <v/>
      </c>
      <c r="Y26" s="789"/>
      <c r="Z26" s="790" t="s">
        <v>19</v>
      </c>
      <c r="AA26" s="862"/>
      <c r="AB26" s="1827"/>
      <c r="AC26" s="1827"/>
      <c r="AD26" s="1827"/>
      <c r="AE26" s="1827"/>
      <c r="AF26" s="1827"/>
      <c r="AG26" s="1827"/>
      <c r="AH26" s="1827"/>
      <c r="AI26" s="866"/>
    </row>
    <row r="27" spans="1:35" s="351" customFormat="1" ht="18.75" customHeight="1" thickBot="1" x14ac:dyDescent="0.45">
      <c r="A27" s="735"/>
      <c r="B27" s="736"/>
      <c r="C27" s="736"/>
      <c r="D27" s="736"/>
      <c r="E27" s="736"/>
      <c r="F27" s="736"/>
      <c r="G27" s="736"/>
      <c r="H27" s="737"/>
      <c r="I27" s="736"/>
      <c r="J27" s="736"/>
      <c r="K27" s="736"/>
      <c r="L27" s="738"/>
      <c r="M27" s="736"/>
      <c r="N27" s="737"/>
      <c r="O27" s="736"/>
      <c r="P27" s="736"/>
      <c r="Q27" s="736"/>
      <c r="R27" s="738"/>
      <c r="S27" s="736"/>
      <c r="T27" s="737"/>
      <c r="U27" s="736"/>
      <c r="V27" s="736"/>
      <c r="W27" s="736"/>
      <c r="X27" s="738"/>
      <c r="Y27" s="736"/>
      <c r="Z27" s="737"/>
      <c r="AA27" s="864"/>
      <c r="AB27" s="1828"/>
      <c r="AC27" s="1828"/>
      <c r="AD27" s="1828"/>
      <c r="AE27" s="1828"/>
      <c r="AF27" s="1828"/>
      <c r="AG27" s="1828"/>
      <c r="AH27" s="1828"/>
      <c r="AI27" s="867"/>
    </row>
    <row r="28" spans="1:35" s="351" customFormat="1" ht="18.75" customHeight="1" x14ac:dyDescent="0.4">
      <c r="A28" s="92" t="s">
        <v>97</v>
      </c>
      <c r="B28" s="366" t="s">
        <v>547</v>
      </c>
      <c r="C28" s="105"/>
      <c r="D28" s="32"/>
      <c r="E28" s="105"/>
      <c r="F28" s="32"/>
      <c r="G28" s="105"/>
      <c r="H28" s="32"/>
      <c r="I28" s="105"/>
      <c r="J28" s="32"/>
      <c r="K28" s="105"/>
      <c r="L28" s="32"/>
      <c r="M28" s="105"/>
      <c r="N28" s="105"/>
      <c r="O28" s="105"/>
      <c r="P28" s="32"/>
      <c r="Q28" s="105"/>
      <c r="R28" s="32"/>
      <c r="S28" s="32"/>
      <c r="T28" s="105"/>
      <c r="U28" s="32"/>
      <c r="V28" s="32"/>
      <c r="W28" s="32"/>
      <c r="X28" s="32"/>
      <c r="Y28" s="32"/>
      <c r="Z28" s="32"/>
      <c r="AA28" s="32"/>
      <c r="AB28" s="32"/>
      <c r="AC28" s="367"/>
    </row>
    <row r="29" spans="1:35" s="351" customFormat="1" ht="18.75" customHeight="1" x14ac:dyDescent="0.4"/>
  </sheetData>
  <mergeCells count="172">
    <mergeCell ref="AA20:AI21"/>
    <mergeCell ref="AA22:AI23"/>
    <mergeCell ref="AA24:AI25"/>
    <mergeCell ref="AA26:AI27"/>
    <mergeCell ref="AA9:AI11"/>
    <mergeCell ref="AA12:AI13"/>
    <mergeCell ref="AA14:AI15"/>
    <mergeCell ref="AA16:AI17"/>
    <mergeCell ref="AA18:AI19"/>
    <mergeCell ref="X26:Y27"/>
    <mergeCell ref="Z26:Z27"/>
    <mergeCell ref="P3:R6"/>
    <mergeCell ref="T3:U4"/>
    <mergeCell ref="T5:U6"/>
    <mergeCell ref="W3:X4"/>
    <mergeCell ref="W5:Y6"/>
    <mergeCell ref="O26:P27"/>
    <mergeCell ref="Q26:Q27"/>
    <mergeCell ref="R26:S27"/>
    <mergeCell ref="T26:T27"/>
    <mergeCell ref="U26:V27"/>
    <mergeCell ref="W26:W27"/>
    <mergeCell ref="U24:V25"/>
    <mergeCell ref="W24:W25"/>
    <mergeCell ref="X24:Y25"/>
    <mergeCell ref="Z24:Z25"/>
    <mergeCell ref="R24:S25"/>
    <mergeCell ref="T24:T25"/>
    <mergeCell ref="X22:Y23"/>
    <mergeCell ref="Z22:Z23"/>
    <mergeCell ref="O22:P23"/>
    <mergeCell ref="Q22:Q23"/>
    <mergeCell ref="R22:S23"/>
    <mergeCell ref="A26:H27"/>
    <mergeCell ref="I26:J27"/>
    <mergeCell ref="K26:K27"/>
    <mergeCell ref="L26:M27"/>
    <mergeCell ref="N26:N27"/>
    <mergeCell ref="L24:M25"/>
    <mergeCell ref="N24:N25"/>
    <mergeCell ref="O24:P25"/>
    <mergeCell ref="Q24:Q25"/>
    <mergeCell ref="A24:B25"/>
    <mergeCell ref="C24:C25"/>
    <mergeCell ref="D24:E25"/>
    <mergeCell ref="F24:F25"/>
    <mergeCell ref="G24:H25"/>
    <mergeCell ref="I24:J25"/>
    <mergeCell ref="K24:K25"/>
    <mergeCell ref="L20:M21"/>
    <mergeCell ref="N20:N21"/>
    <mergeCell ref="O20:P21"/>
    <mergeCell ref="Q20:Q21"/>
    <mergeCell ref="T22:T23"/>
    <mergeCell ref="U22:V23"/>
    <mergeCell ref="W22:W23"/>
    <mergeCell ref="A22:B23"/>
    <mergeCell ref="C22:C23"/>
    <mergeCell ref="D22:E23"/>
    <mergeCell ref="F22:F23"/>
    <mergeCell ref="G22:H23"/>
    <mergeCell ref="I22:J23"/>
    <mergeCell ref="K22:K23"/>
    <mergeCell ref="L22:M23"/>
    <mergeCell ref="N22:N23"/>
    <mergeCell ref="N16:N17"/>
    <mergeCell ref="U18:V19"/>
    <mergeCell ref="W18:W19"/>
    <mergeCell ref="X18:Y19"/>
    <mergeCell ref="Z18:Z19"/>
    <mergeCell ref="A20:B21"/>
    <mergeCell ref="C20:C21"/>
    <mergeCell ref="D20:E21"/>
    <mergeCell ref="F20:F21"/>
    <mergeCell ref="G20:H21"/>
    <mergeCell ref="L18:M19"/>
    <mergeCell ref="N18:N19"/>
    <mergeCell ref="O18:P19"/>
    <mergeCell ref="Q18:Q19"/>
    <mergeCell ref="R18:S19"/>
    <mergeCell ref="T18:T19"/>
    <mergeCell ref="R20:S21"/>
    <mergeCell ref="T20:T21"/>
    <mergeCell ref="U20:V21"/>
    <mergeCell ref="W20:W21"/>
    <mergeCell ref="X20:Y21"/>
    <mergeCell ref="Z20:Z21"/>
    <mergeCell ref="I20:J21"/>
    <mergeCell ref="K20:K21"/>
    <mergeCell ref="Q14:Q15"/>
    <mergeCell ref="X16:Y17"/>
    <mergeCell ref="Z16:Z17"/>
    <mergeCell ref="A18:B19"/>
    <mergeCell ref="C18:C19"/>
    <mergeCell ref="D18:E19"/>
    <mergeCell ref="F18:F19"/>
    <mergeCell ref="G18:H19"/>
    <mergeCell ref="I18:J19"/>
    <mergeCell ref="K18:K19"/>
    <mergeCell ref="O16:P17"/>
    <mergeCell ref="Q16:Q17"/>
    <mergeCell ref="R16:S17"/>
    <mergeCell ref="T16:T17"/>
    <mergeCell ref="U16:V17"/>
    <mergeCell ref="W16:W17"/>
    <mergeCell ref="A16:B17"/>
    <mergeCell ref="C16:C17"/>
    <mergeCell ref="D16:E17"/>
    <mergeCell ref="F16:F17"/>
    <mergeCell ref="G16:H17"/>
    <mergeCell ref="I16:J17"/>
    <mergeCell ref="K16:K17"/>
    <mergeCell ref="L16:M17"/>
    <mergeCell ref="X12:Y13"/>
    <mergeCell ref="Z12:Z13"/>
    <mergeCell ref="A14:B15"/>
    <mergeCell ref="C14:C15"/>
    <mergeCell ref="D14:E15"/>
    <mergeCell ref="F14:F15"/>
    <mergeCell ref="G14:H15"/>
    <mergeCell ref="L12:M13"/>
    <mergeCell ref="N12:N13"/>
    <mergeCell ref="O12:P13"/>
    <mergeCell ref="Q12:Q13"/>
    <mergeCell ref="R12:S13"/>
    <mergeCell ref="T12:T13"/>
    <mergeCell ref="R14:S15"/>
    <mergeCell ref="T14:T15"/>
    <mergeCell ref="U14:V15"/>
    <mergeCell ref="W14:W15"/>
    <mergeCell ref="X14:Y15"/>
    <mergeCell ref="Z14:Z15"/>
    <mergeCell ref="I14:J15"/>
    <mergeCell ref="K14:K15"/>
    <mergeCell ref="L14:M15"/>
    <mergeCell ref="N14:N15"/>
    <mergeCell ref="O14:P15"/>
    <mergeCell ref="A12:B13"/>
    <mergeCell ref="C12:C13"/>
    <mergeCell ref="D12:E13"/>
    <mergeCell ref="F12:F13"/>
    <mergeCell ref="G12:H13"/>
    <mergeCell ref="I12:J13"/>
    <mergeCell ref="K12:K13"/>
    <mergeCell ref="U12:V13"/>
    <mergeCell ref="W12:W13"/>
    <mergeCell ref="AI5:AI6"/>
    <mergeCell ref="A9:F11"/>
    <mergeCell ref="G9:H11"/>
    <mergeCell ref="I9:N10"/>
    <mergeCell ref="O9:T10"/>
    <mergeCell ref="U9:Z10"/>
    <mergeCell ref="I11:K11"/>
    <mergeCell ref="L11:N11"/>
    <mergeCell ref="O11:Q11"/>
    <mergeCell ref="R11:T11"/>
    <mergeCell ref="U11:W11"/>
    <mergeCell ref="X11:Z11"/>
    <mergeCell ref="AD3:AG4"/>
    <mergeCell ref="A5:E6"/>
    <mergeCell ref="F5:O6"/>
    <mergeCell ref="AD5:AE6"/>
    <mergeCell ref="AF5:AH6"/>
    <mergeCell ref="A3:E4"/>
    <mergeCell ref="H3:H4"/>
    <mergeCell ref="I3:I4"/>
    <mergeCell ref="J3:J4"/>
    <mergeCell ref="K3:K4"/>
    <mergeCell ref="M3:M4"/>
    <mergeCell ref="N3:N4"/>
    <mergeCell ref="AA5:AB6"/>
    <mergeCell ref="AA3:AB4"/>
  </mergeCells>
  <phoneticPr fontId="3"/>
  <conditionalFormatting sqref="K2 O2 AG2 AC2:AC3 U7 Y7 AC7 S5 S3 V5 AJ5 Z3 AJ3 Y2 V3">
    <cfRule type="expression" dxfId="2" priority="4" stopIfTrue="1">
      <formula>$M$15=TRUE</formula>
    </cfRule>
  </conditionalFormatting>
  <conditionalFormatting sqref="G2">
    <cfRule type="expression" dxfId="1" priority="3" stopIfTrue="1">
      <formula>$M$15=TRUE</formula>
    </cfRule>
  </conditionalFormatting>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&amp;C17/33&amp;R&amp;F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57356" r:id="rId4" name="Check Box 12">
              <controlPr defaultSize="0" autoFill="0" autoLine="0" autoPict="0">
                <anchor moveWithCells="1">
                  <from>
                    <xdr:col>6</xdr:col>
                    <xdr:colOff>76200</xdr:colOff>
                    <xdr:row>2</xdr:row>
                    <xdr:rowOff>133350</xdr:rowOff>
                  </from>
                  <to>
                    <xdr:col>6</xdr:col>
                    <xdr:colOff>314325</xdr:colOff>
                    <xdr:row>3</xdr:row>
                    <xdr:rowOff>123825</xdr:rowOff>
                  </to>
                </anchor>
              </controlPr>
            </control>
          </mc:Choice>
        </mc:AlternateContent>
        <mc:AlternateContent xmlns:mc="http://schemas.openxmlformats.org/markup-compatibility/2006">
          <mc:Choice Requires="x14">
            <control shapeId="57357" r:id="rId5" name="Check Box 13">
              <controlPr defaultSize="0" autoFill="0" autoLine="0" autoPict="0">
                <anchor moveWithCells="1">
                  <from>
                    <xdr:col>12</xdr:col>
                    <xdr:colOff>47625</xdr:colOff>
                    <xdr:row>2</xdr:row>
                    <xdr:rowOff>123825</xdr:rowOff>
                  </from>
                  <to>
                    <xdr:col>12</xdr:col>
                    <xdr:colOff>276225</xdr:colOff>
                    <xdr:row>3</xdr:row>
                    <xdr:rowOff>123825</xdr:rowOff>
                  </to>
                </anchor>
              </controlPr>
            </control>
          </mc:Choice>
        </mc:AlternateContent>
        <mc:AlternateContent xmlns:mc="http://schemas.openxmlformats.org/markup-compatibility/2006">
          <mc:Choice Requires="x14">
            <control shapeId="57358" r:id="rId6" name="Check Box 14">
              <controlPr defaultSize="0" autoFill="0" autoLine="0" autoPict="0">
                <anchor moveWithCells="1">
                  <from>
                    <xdr:col>25</xdr:col>
                    <xdr:colOff>66675</xdr:colOff>
                    <xdr:row>2</xdr:row>
                    <xdr:rowOff>114300</xdr:rowOff>
                  </from>
                  <to>
                    <xdr:col>25</xdr:col>
                    <xdr:colOff>314325</xdr:colOff>
                    <xdr:row>3</xdr:row>
                    <xdr:rowOff>123825</xdr:rowOff>
                  </to>
                </anchor>
              </controlPr>
            </control>
          </mc:Choice>
        </mc:AlternateContent>
        <mc:AlternateContent xmlns:mc="http://schemas.openxmlformats.org/markup-compatibility/2006">
          <mc:Choice Requires="x14">
            <control shapeId="57359" r:id="rId7" name="Check Box 15">
              <controlPr defaultSize="0" autoFill="0" autoLine="0" autoPict="0">
                <anchor moveWithCells="1">
                  <from>
                    <xdr:col>28</xdr:col>
                    <xdr:colOff>47625</xdr:colOff>
                    <xdr:row>2</xdr:row>
                    <xdr:rowOff>133350</xdr:rowOff>
                  </from>
                  <to>
                    <xdr:col>28</xdr:col>
                    <xdr:colOff>285750</xdr:colOff>
                    <xdr:row>3</xdr:row>
                    <xdr:rowOff>133350</xdr:rowOff>
                  </to>
                </anchor>
              </controlPr>
            </control>
          </mc:Choice>
        </mc:AlternateContent>
        <mc:AlternateContent xmlns:mc="http://schemas.openxmlformats.org/markup-compatibility/2006">
          <mc:Choice Requires="x14">
            <control shapeId="57360" r:id="rId8" name="Check Box 16">
              <controlPr defaultSize="0" autoFill="0" autoLine="0" autoPict="0">
                <anchor moveWithCells="1">
                  <from>
                    <xdr:col>18</xdr:col>
                    <xdr:colOff>76200</xdr:colOff>
                    <xdr:row>2</xdr:row>
                    <xdr:rowOff>123825</xdr:rowOff>
                  </from>
                  <to>
                    <xdr:col>18</xdr:col>
                    <xdr:colOff>314325</xdr:colOff>
                    <xdr:row>3</xdr:row>
                    <xdr:rowOff>123825</xdr:rowOff>
                  </to>
                </anchor>
              </controlPr>
            </control>
          </mc:Choice>
        </mc:AlternateContent>
        <mc:AlternateContent xmlns:mc="http://schemas.openxmlformats.org/markup-compatibility/2006">
          <mc:Choice Requires="x14">
            <control shapeId="57361" r:id="rId9" name="Check Box 17">
              <controlPr defaultSize="0" autoFill="0" autoLine="0" autoPict="0">
                <anchor moveWithCells="1">
                  <from>
                    <xdr:col>21</xdr:col>
                    <xdr:colOff>66675</xdr:colOff>
                    <xdr:row>2</xdr:row>
                    <xdr:rowOff>104775</xdr:rowOff>
                  </from>
                  <to>
                    <xdr:col>21</xdr:col>
                    <xdr:colOff>314325</xdr:colOff>
                    <xdr:row>3</xdr:row>
                    <xdr:rowOff>123825</xdr:rowOff>
                  </to>
                </anchor>
              </controlPr>
            </control>
          </mc:Choice>
        </mc:AlternateContent>
        <mc:AlternateContent xmlns:mc="http://schemas.openxmlformats.org/markup-compatibility/2006">
          <mc:Choice Requires="x14">
            <control shapeId="57362" r:id="rId10" name="Check Box 18">
              <controlPr defaultSize="0" autoFill="0" autoLine="0" autoPict="0">
                <anchor moveWithCells="1">
                  <from>
                    <xdr:col>18</xdr:col>
                    <xdr:colOff>66675</xdr:colOff>
                    <xdr:row>4</xdr:row>
                    <xdr:rowOff>104775</xdr:rowOff>
                  </from>
                  <to>
                    <xdr:col>18</xdr:col>
                    <xdr:colOff>314325</xdr:colOff>
                    <xdr:row>5</xdr:row>
                    <xdr:rowOff>104775</xdr:rowOff>
                  </to>
                </anchor>
              </controlPr>
            </control>
          </mc:Choice>
        </mc:AlternateContent>
        <mc:AlternateContent xmlns:mc="http://schemas.openxmlformats.org/markup-compatibility/2006">
          <mc:Choice Requires="x14">
            <control shapeId="57363" r:id="rId11" name="Check Box 19">
              <controlPr defaultSize="0" autoFill="0" autoLine="0" autoPict="0">
                <anchor moveWithCells="1">
                  <from>
                    <xdr:col>25</xdr:col>
                    <xdr:colOff>57150</xdr:colOff>
                    <xdr:row>4</xdr:row>
                    <xdr:rowOff>114300</xdr:rowOff>
                  </from>
                  <to>
                    <xdr:col>25</xdr:col>
                    <xdr:colOff>295275</xdr:colOff>
                    <xdr:row>5</xdr:row>
                    <xdr:rowOff>123825</xdr:rowOff>
                  </to>
                </anchor>
              </controlPr>
            </control>
          </mc:Choice>
        </mc:AlternateContent>
        <mc:AlternateContent xmlns:mc="http://schemas.openxmlformats.org/markup-compatibility/2006">
          <mc:Choice Requires="x14">
            <control shapeId="57364" r:id="rId12" name="Check Box 20">
              <controlPr defaultSize="0" autoFill="0" autoLine="0" autoPict="0">
                <anchor moveWithCells="1">
                  <from>
                    <xdr:col>21</xdr:col>
                    <xdr:colOff>66675</xdr:colOff>
                    <xdr:row>4</xdr:row>
                    <xdr:rowOff>104775</xdr:rowOff>
                  </from>
                  <to>
                    <xdr:col>21</xdr:col>
                    <xdr:colOff>314325</xdr:colOff>
                    <xdr:row>5</xdr:row>
                    <xdr:rowOff>104775</xdr:rowOff>
                  </to>
                </anchor>
              </controlPr>
            </control>
          </mc:Choice>
        </mc:AlternateContent>
        <mc:AlternateContent xmlns:mc="http://schemas.openxmlformats.org/markup-compatibility/2006">
          <mc:Choice Requires="x14">
            <control shapeId="57365" r:id="rId13" name="Check Box 21">
              <controlPr defaultSize="0" autoFill="0" autoLine="0" autoPict="0">
                <anchor moveWithCells="1">
                  <from>
                    <xdr:col>28</xdr:col>
                    <xdr:colOff>57150</xdr:colOff>
                    <xdr:row>4</xdr:row>
                    <xdr:rowOff>104775</xdr:rowOff>
                  </from>
                  <to>
                    <xdr:col>28</xdr:col>
                    <xdr:colOff>295275</xdr:colOff>
                    <xdr:row>5</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6C8E-0BDD-4790-8FD9-3120581BDB12}">
  <sheetPr>
    <tabColor theme="7" tint="0.79998168889431442"/>
    <pageSetUpPr fitToPage="1"/>
  </sheetPr>
  <dimension ref="A1:BL171"/>
  <sheetViews>
    <sheetView view="pageBreakPreview" zoomScaleNormal="70" zoomScaleSheetLayoutView="100" workbookViewId="0"/>
  </sheetViews>
  <sheetFormatPr defaultRowHeight="16.5" x14ac:dyDescent="0.4"/>
  <cols>
    <col min="1" max="62" width="4.375" style="122" customWidth="1"/>
    <col min="63" max="64" width="9" style="122"/>
    <col min="65"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64" ht="18.75" customHeight="1" x14ac:dyDescent="0.4">
      <c r="A1" s="369" t="s">
        <v>1038</v>
      </c>
    </row>
    <row r="2" spans="1:64" ht="18.75" customHeight="1" thickBot="1" x14ac:dyDescent="0.45">
      <c r="A2" s="18" t="str">
        <f>"（９）リハビリテーションの実施状況(令和"&amp;表紙・鑑!$S$3-1&amp;"年度）"</f>
        <v>（９）リハビリテーションの実施状況(令和4年度）</v>
      </c>
      <c r="N2" s="18" t="s">
        <v>1151</v>
      </c>
      <c r="AB2" s="18" t="str">
        <f>"（11）地域等との交流状況（令和"&amp;表紙・鑑!$S$3-1&amp;"年度）"</f>
        <v>（11）地域等との交流状況（令和4年度）</v>
      </c>
    </row>
    <row r="3" spans="1:64" ht="18.75" customHeight="1" x14ac:dyDescent="0.4">
      <c r="A3" s="1041" t="s">
        <v>548</v>
      </c>
      <c r="B3" s="1039"/>
      <c r="C3" s="1039"/>
      <c r="D3" s="1039"/>
      <c r="E3" s="966"/>
      <c r="F3" s="272"/>
      <c r="G3" s="272"/>
      <c r="H3" s="1073" t="s">
        <v>66</v>
      </c>
      <c r="I3" s="272"/>
      <c r="J3" s="272"/>
      <c r="K3" s="1073" t="s">
        <v>54</v>
      </c>
      <c r="L3" s="274"/>
      <c r="N3" s="1855" t="s">
        <v>549</v>
      </c>
      <c r="O3" s="976"/>
      <c r="P3" s="976"/>
      <c r="Q3" s="976"/>
      <c r="R3" s="976" t="s">
        <v>550</v>
      </c>
      <c r="S3" s="976"/>
      <c r="T3" s="976"/>
      <c r="U3" s="976"/>
      <c r="V3" s="976" t="s">
        <v>551</v>
      </c>
      <c r="W3" s="976"/>
      <c r="X3" s="976"/>
      <c r="Y3" s="976"/>
      <c r="Z3" s="1040"/>
      <c r="AB3" s="1855" t="s">
        <v>552</v>
      </c>
      <c r="AC3" s="976"/>
      <c r="AD3" s="976"/>
      <c r="AE3" s="976"/>
      <c r="AF3" s="976" t="s">
        <v>553</v>
      </c>
      <c r="AG3" s="976"/>
      <c r="AH3" s="976"/>
      <c r="AI3" s="976"/>
      <c r="AJ3" s="976"/>
      <c r="AK3" s="1035"/>
      <c r="AL3" s="976" t="s">
        <v>554</v>
      </c>
      <c r="AM3" s="976"/>
      <c r="AN3" s="976"/>
      <c r="AO3" s="976"/>
      <c r="AP3" s="976"/>
      <c r="AQ3" s="976"/>
      <c r="AR3" s="976"/>
      <c r="AS3" s="1040"/>
    </row>
    <row r="4" spans="1:64" ht="18.75" customHeight="1" x14ac:dyDescent="0.4">
      <c r="A4" s="996"/>
      <c r="B4" s="997"/>
      <c r="C4" s="997"/>
      <c r="D4" s="997"/>
      <c r="E4" s="970"/>
      <c r="F4" s="25"/>
      <c r="G4" s="25"/>
      <c r="H4" s="1762"/>
      <c r="I4" s="15"/>
      <c r="J4" s="25"/>
      <c r="K4" s="1762"/>
      <c r="L4" s="292"/>
      <c r="N4" s="1856"/>
      <c r="O4" s="977"/>
      <c r="P4" s="977"/>
      <c r="Q4" s="977"/>
      <c r="R4" s="977"/>
      <c r="S4" s="977"/>
      <c r="T4" s="977"/>
      <c r="U4" s="977"/>
      <c r="V4" s="977"/>
      <c r="W4" s="977"/>
      <c r="X4" s="977"/>
      <c r="Y4" s="977"/>
      <c r="Z4" s="1846"/>
      <c r="AB4" s="1856"/>
      <c r="AC4" s="977"/>
      <c r="AD4" s="977"/>
      <c r="AE4" s="977"/>
      <c r="AF4" s="977"/>
      <c r="AG4" s="977"/>
      <c r="AH4" s="977"/>
      <c r="AI4" s="977"/>
      <c r="AJ4" s="977"/>
      <c r="AK4" s="1845"/>
      <c r="AL4" s="977" t="s">
        <v>555</v>
      </c>
      <c r="AM4" s="977"/>
      <c r="AN4" s="974" t="s">
        <v>556</v>
      </c>
      <c r="AO4" s="977"/>
      <c r="AP4" s="974" t="s">
        <v>557</v>
      </c>
      <c r="AQ4" s="977"/>
      <c r="AR4" s="977" t="s">
        <v>457</v>
      </c>
      <c r="AS4" s="1846"/>
    </row>
    <row r="5" spans="1:64" ht="18.75" customHeight="1" x14ac:dyDescent="0.4">
      <c r="A5" s="994" t="s">
        <v>558</v>
      </c>
      <c r="B5" s="995"/>
      <c r="C5" s="995"/>
      <c r="D5" s="995"/>
      <c r="E5" s="984"/>
      <c r="F5" s="1877"/>
      <c r="G5" s="1877"/>
      <c r="H5" s="1877"/>
      <c r="I5" s="1877"/>
      <c r="J5" s="1877"/>
      <c r="K5" s="1877"/>
      <c r="L5" s="1878"/>
      <c r="N5" s="1864"/>
      <c r="O5" s="1055"/>
      <c r="P5" s="1055"/>
      <c r="Q5" s="1055"/>
      <c r="R5" s="1055"/>
      <c r="S5" s="1055"/>
      <c r="T5" s="1055"/>
      <c r="U5" s="1055"/>
      <c r="V5" s="1763"/>
      <c r="W5" s="1026"/>
      <c r="X5" s="995" t="s">
        <v>559</v>
      </c>
      <c r="Y5" s="1026"/>
      <c r="Z5" s="1867"/>
      <c r="AB5" s="1856"/>
      <c r="AC5" s="977"/>
      <c r="AD5" s="977"/>
      <c r="AE5" s="977"/>
      <c r="AF5" s="977"/>
      <c r="AG5" s="977"/>
      <c r="AH5" s="977"/>
      <c r="AI5" s="977"/>
      <c r="AJ5" s="977"/>
      <c r="AK5" s="1845"/>
      <c r="AL5" s="977"/>
      <c r="AM5" s="977"/>
      <c r="AN5" s="977"/>
      <c r="AO5" s="977"/>
      <c r="AP5" s="977"/>
      <c r="AQ5" s="977"/>
      <c r="AR5" s="977"/>
      <c r="AS5" s="1846"/>
    </row>
    <row r="6" spans="1:64" ht="18.75" customHeight="1" thickBot="1" x14ac:dyDescent="0.45">
      <c r="A6" s="1069"/>
      <c r="B6" s="1070"/>
      <c r="C6" s="1070"/>
      <c r="D6" s="1070"/>
      <c r="E6" s="968"/>
      <c r="F6" s="1064"/>
      <c r="G6" s="1064"/>
      <c r="H6" s="1064"/>
      <c r="I6" s="1064"/>
      <c r="J6" s="1064"/>
      <c r="K6" s="1064"/>
      <c r="L6" s="1065"/>
      <c r="N6" s="1864"/>
      <c r="O6" s="1055"/>
      <c r="P6" s="1055"/>
      <c r="Q6" s="1055"/>
      <c r="R6" s="1055"/>
      <c r="S6" s="1055"/>
      <c r="T6" s="1055"/>
      <c r="U6" s="1055"/>
      <c r="V6" s="1853"/>
      <c r="W6" s="1074"/>
      <c r="X6" s="1070"/>
      <c r="Y6" s="1074"/>
      <c r="Z6" s="1868"/>
      <c r="AB6" s="1856"/>
      <c r="AC6" s="977"/>
      <c r="AD6" s="977"/>
      <c r="AE6" s="977"/>
      <c r="AF6" s="977"/>
      <c r="AG6" s="977"/>
      <c r="AH6" s="977"/>
      <c r="AI6" s="977"/>
      <c r="AJ6" s="977"/>
      <c r="AK6" s="1845"/>
      <c r="AL6" s="977"/>
      <c r="AM6" s="977"/>
      <c r="AN6" s="977"/>
      <c r="AO6" s="977"/>
      <c r="AP6" s="977"/>
      <c r="AQ6" s="977"/>
      <c r="AR6" s="977"/>
      <c r="AS6" s="1846"/>
    </row>
    <row r="7" spans="1:64" s="368" customFormat="1" ht="18.75" customHeight="1" x14ac:dyDescent="0.4">
      <c r="A7" s="1855" t="s">
        <v>560</v>
      </c>
      <c r="B7" s="976"/>
      <c r="C7" s="978" t="s">
        <v>561</v>
      </c>
      <c r="D7" s="978"/>
      <c r="E7" s="978"/>
      <c r="F7" s="978"/>
      <c r="G7" s="978"/>
      <c r="H7" s="978"/>
      <c r="I7" s="978"/>
      <c r="J7" s="978" t="s">
        <v>577</v>
      </c>
      <c r="K7" s="976"/>
      <c r="L7" s="1040"/>
      <c r="M7" s="122"/>
      <c r="N7" s="1864"/>
      <c r="O7" s="1055"/>
      <c r="P7" s="1055"/>
      <c r="Q7" s="1055"/>
      <c r="R7" s="1055"/>
      <c r="S7" s="1055"/>
      <c r="T7" s="1055"/>
      <c r="U7" s="1055"/>
      <c r="V7" s="1764"/>
      <c r="W7" s="1762"/>
      <c r="X7" s="997"/>
      <c r="Y7" s="1762"/>
      <c r="Z7" s="1755"/>
      <c r="AA7" s="122"/>
      <c r="AB7" s="1876"/>
      <c r="AC7" s="1074"/>
      <c r="AD7" s="1074"/>
      <c r="AE7" s="14" t="s">
        <v>26</v>
      </c>
      <c r="AF7" s="1858"/>
      <c r="AG7" s="1859"/>
      <c r="AH7" s="1859"/>
      <c r="AI7" s="1859"/>
      <c r="AJ7" s="1859"/>
      <c r="AK7" s="1859"/>
      <c r="AL7" s="998"/>
      <c r="AM7" s="999"/>
      <c r="AN7" s="998"/>
      <c r="AO7" s="999"/>
      <c r="AP7" s="998"/>
      <c r="AQ7" s="999"/>
      <c r="AR7" s="998"/>
      <c r="AS7" s="1872"/>
      <c r="AT7" s="122"/>
      <c r="AU7" s="122"/>
      <c r="AV7" s="370"/>
      <c r="AW7" s="370"/>
      <c r="AX7" s="370"/>
      <c r="AY7" s="370"/>
      <c r="AZ7" s="370"/>
      <c r="BA7" s="370"/>
      <c r="BB7" s="370"/>
      <c r="BC7" s="370"/>
      <c r="BD7" s="370"/>
      <c r="BE7" s="370"/>
      <c r="BF7" s="370"/>
      <c r="BG7" s="370"/>
      <c r="BH7" s="370"/>
      <c r="BI7" s="370"/>
      <c r="BJ7" s="370"/>
      <c r="BK7" s="370"/>
      <c r="BL7" s="370"/>
    </row>
    <row r="8" spans="1:64" ht="18.75" customHeight="1" x14ac:dyDescent="0.4">
      <c r="A8" s="1856"/>
      <c r="B8" s="977"/>
      <c r="C8" s="974"/>
      <c r="D8" s="974"/>
      <c r="E8" s="974"/>
      <c r="F8" s="974"/>
      <c r="G8" s="974"/>
      <c r="H8" s="974"/>
      <c r="I8" s="974"/>
      <c r="J8" s="977"/>
      <c r="K8" s="977"/>
      <c r="L8" s="1846"/>
      <c r="N8" s="1864"/>
      <c r="O8" s="1055"/>
      <c r="P8" s="1055"/>
      <c r="Q8" s="1055"/>
      <c r="R8" s="1055"/>
      <c r="S8" s="1055"/>
      <c r="T8" s="1055"/>
      <c r="U8" s="1055"/>
      <c r="V8" s="1763"/>
      <c r="W8" s="1026"/>
      <c r="X8" s="995" t="s">
        <v>559</v>
      </c>
      <c r="Y8" s="1026"/>
      <c r="Z8" s="1867"/>
      <c r="AB8" s="371"/>
      <c r="AC8" s="16" t="s">
        <v>317</v>
      </c>
      <c r="AD8" s="15"/>
      <c r="AE8" s="17" t="s">
        <v>28</v>
      </c>
      <c r="AF8" s="1860"/>
      <c r="AG8" s="1861"/>
      <c r="AH8" s="1861"/>
      <c r="AI8" s="1861"/>
      <c r="AJ8" s="1861"/>
      <c r="AK8" s="1861"/>
      <c r="AL8" s="1000"/>
      <c r="AM8" s="1001"/>
      <c r="AN8" s="1000"/>
      <c r="AO8" s="1001"/>
      <c r="AP8" s="1000"/>
      <c r="AQ8" s="1001"/>
      <c r="AR8" s="1000"/>
      <c r="AS8" s="1873"/>
    </row>
    <row r="9" spans="1:64" ht="18.75" customHeight="1" x14ac:dyDescent="0.4">
      <c r="A9" s="1856"/>
      <c r="B9" s="977"/>
      <c r="C9" s="974"/>
      <c r="D9" s="974"/>
      <c r="E9" s="974"/>
      <c r="F9" s="974"/>
      <c r="G9" s="974"/>
      <c r="H9" s="974"/>
      <c r="I9" s="974"/>
      <c r="J9" s="977"/>
      <c r="K9" s="977"/>
      <c r="L9" s="1846"/>
      <c r="N9" s="1864"/>
      <c r="O9" s="1055"/>
      <c r="P9" s="1055"/>
      <c r="Q9" s="1055"/>
      <c r="R9" s="1055"/>
      <c r="S9" s="1055"/>
      <c r="T9" s="1055"/>
      <c r="U9" s="1055"/>
      <c r="V9" s="1853"/>
      <c r="W9" s="1074"/>
      <c r="X9" s="1070"/>
      <c r="Y9" s="1074"/>
      <c r="Z9" s="1868"/>
      <c r="AB9" s="1857"/>
      <c r="AC9" s="1026"/>
      <c r="AD9" s="1026"/>
      <c r="AE9" s="20" t="s">
        <v>26</v>
      </c>
      <c r="AF9" s="1858"/>
      <c r="AG9" s="1859"/>
      <c r="AH9" s="1859"/>
      <c r="AI9" s="1859"/>
      <c r="AJ9" s="1859"/>
      <c r="AK9" s="1859"/>
      <c r="AL9" s="998"/>
      <c r="AM9" s="999"/>
      <c r="AN9" s="998"/>
      <c r="AO9" s="999"/>
      <c r="AP9" s="998"/>
      <c r="AQ9" s="999"/>
      <c r="AR9" s="998"/>
      <c r="AS9" s="1872"/>
    </row>
    <row r="10" spans="1:64" ht="18.75" customHeight="1" x14ac:dyDescent="0.4">
      <c r="A10" s="1847" t="s">
        <v>562</v>
      </c>
      <c r="B10" s="1848"/>
      <c r="C10" s="1851"/>
      <c r="D10" s="1851"/>
      <c r="E10" s="1851"/>
      <c r="F10" s="1851"/>
      <c r="G10" s="1851"/>
      <c r="H10" s="1851"/>
      <c r="I10" s="1851"/>
      <c r="J10" s="372"/>
      <c r="K10" s="373"/>
      <c r="L10" s="374"/>
      <c r="N10" s="1864"/>
      <c r="O10" s="1055"/>
      <c r="P10" s="1055"/>
      <c r="Q10" s="1055"/>
      <c r="R10" s="1055"/>
      <c r="S10" s="1055"/>
      <c r="T10" s="1055"/>
      <c r="U10" s="1055"/>
      <c r="V10" s="1764"/>
      <c r="W10" s="1762"/>
      <c r="X10" s="997"/>
      <c r="Y10" s="1762"/>
      <c r="Z10" s="1755"/>
      <c r="AB10" s="371"/>
      <c r="AC10" s="16" t="s">
        <v>317</v>
      </c>
      <c r="AD10" s="15"/>
      <c r="AE10" s="17" t="s">
        <v>28</v>
      </c>
      <c r="AF10" s="1860"/>
      <c r="AG10" s="1861"/>
      <c r="AH10" s="1861"/>
      <c r="AI10" s="1861"/>
      <c r="AJ10" s="1861"/>
      <c r="AK10" s="1861"/>
      <c r="AL10" s="1000"/>
      <c r="AM10" s="1001"/>
      <c r="AN10" s="1000"/>
      <c r="AO10" s="1001"/>
      <c r="AP10" s="1000"/>
      <c r="AQ10" s="1001"/>
      <c r="AR10" s="1000"/>
      <c r="AS10" s="1873"/>
    </row>
    <row r="11" spans="1:64" ht="18.75" customHeight="1" x14ac:dyDescent="0.4">
      <c r="A11" s="1847"/>
      <c r="B11" s="1848"/>
      <c r="C11" s="1851"/>
      <c r="D11" s="1851"/>
      <c r="E11" s="1851"/>
      <c r="F11" s="1851"/>
      <c r="G11" s="1851"/>
      <c r="H11" s="1851"/>
      <c r="I11" s="1851"/>
      <c r="J11" s="1853"/>
      <c r="K11" s="1074"/>
      <c r="L11" s="1854" t="s">
        <v>508</v>
      </c>
      <c r="M11" s="294"/>
      <c r="N11" s="1864"/>
      <c r="O11" s="1055"/>
      <c r="P11" s="1055"/>
      <c r="Q11" s="1055"/>
      <c r="R11" s="1055"/>
      <c r="S11" s="1055"/>
      <c r="T11" s="1055"/>
      <c r="U11" s="1055"/>
      <c r="V11" s="1763"/>
      <c r="W11" s="1026"/>
      <c r="X11" s="995" t="s">
        <v>559</v>
      </c>
      <c r="Y11" s="1026"/>
      <c r="Z11" s="1867"/>
      <c r="AB11" s="1857"/>
      <c r="AC11" s="1026"/>
      <c r="AD11" s="1026"/>
      <c r="AE11" s="20" t="s">
        <v>26</v>
      </c>
      <c r="AF11" s="1858"/>
      <c r="AG11" s="1859"/>
      <c r="AH11" s="1859"/>
      <c r="AI11" s="1859"/>
      <c r="AJ11" s="1859"/>
      <c r="AK11" s="1859"/>
      <c r="AL11" s="998"/>
      <c r="AM11" s="999"/>
      <c r="AN11" s="998"/>
      <c r="AO11" s="999"/>
      <c r="AP11" s="998"/>
      <c r="AQ11" s="999"/>
      <c r="AR11" s="998"/>
      <c r="AS11" s="1872"/>
    </row>
    <row r="12" spans="1:64" ht="18.75" customHeight="1" x14ac:dyDescent="0.4">
      <c r="A12" s="1847"/>
      <c r="B12" s="1848"/>
      <c r="C12" s="1851"/>
      <c r="D12" s="1851"/>
      <c r="E12" s="1851"/>
      <c r="F12" s="1851"/>
      <c r="G12" s="1851"/>
      <c r="H12" s="1851"/>
      <c r="I12" s="1851"/>
      <c r="J12" s="1853"/>
      <c r="K12" s="1074"/>
      <c r="L12" s="1854"/>
      <c r="M12" s="294"/>
      <c r="N12" s="1864"/>
      <c r="O12" s="1055"/>
      <c r="P12" s="1055"/>
      <c r="Q12" s="1055"/>
      <c r="R12" s="1055"/>
      <c r="S12" s="1055"/>
      <c r="T12" s="1055"/>
      <c r="U12" s="1055"/>
      <c r="V12" s="1853"/>
      <c r="W12" s="1074"/>
      <c r="X12" s="1070"/>
      <c r="Y12" s="1074"/>
      <c r="Z12" s="1868"/>
      <c r="AB12" s="371"/>
      <c r="AC12" s="16" t="s">
        <v>317</v>
      </c>
      <c r="AD12" s="15"/>
      <c r="AE12" s="17" t="s">
        <v>28</v>
      </c>
      <c r="AF12" s="1860"/>
      <c r="AG12" s="1861"/>
      <c r="AH12" s="1861"/>
      <c r="AI12" s="1861"/>
      <c r="AJ12" s="1861"/>
      <c r="AK12" s="1861"/>
      <c r="AL12" s="1000"/>
      <c r="AM12" s="1001"/>
      <c r="AN12" s="1000"/>
      <c r="AO12" s="1001"/>
      <c r="AP12" s="1000"/>
      <c r="AQ12" s="1001"/>
      <c r="AR12" s="1000"/>
      <c r="AS12" s="1873"/>
    </row>
    <row r="13" spans="1:64" ht="18.75" customHeight="1" x14ac:dyDescent="0.4">
      <c r="A13" s="1847"/>
      <c r="B13" s="1848"/>
      <c r="C13" s="1851"/>
      <c r="D13" s="1851"/>
      <c r="E13" s="1851"/>
      <c r="F13" s="1851"/>
      <c r="G13" s="1851"/>
      <c r="H13" s="1851"/>
      <c r="I13" s="1851"/>
      <c r="J13" s="375"/>
      <c r="K13" s="376"/>
      <c r="L13" s="377"/>
      <c r="M13" s="294"/>
      <c r="N13" s="1864"/>
      <c r="O13" s="1055"/>
      <c r="P13" s="1055"/>
      <c r="Q13" s="1055"/>
      <c r="R13" s="1055"/>
      <c r="S13" s="1055"/>
      <c r="T13" s="1055"/>
      <c r="U13" s="1055"/>
      <c r="V13" s="1764"/>
      <c r="W13" s="1762"/>
      <c r="X13" s="997"/>
      <c r="Y13" s="1762"/>
      <c r="Z13" s="1755"/>
      <c r="AB13" s="1857"/>
      <c r="AC13" s="1026"/>
      <c r="AD13" s="1026"/>
      <c r="AE13" s="20" t="s">
        <v>26</v>
      </c>
      <c r="AF13" s="1858"/>
      <c r="AG13" s="1859"/>
      <c r="AH13" s="1859"/>
      <c r="AI13" s="1859"/>
      <c r="AJ13" s="1859"/>
      <c r="AK13" s="1859"/>
      <c r="AL13" s="998"/>
      <c r="AM13" s="999"/>
      <c r="AN13" s="998"/>
      <c r="AO13" s="999"/>
      <c r="AP13" s="998"/>
      <c r="AQ13" s="999"/>
      <c r="AR13" s="998"/>
      <c r="AS13" s="1872"/>
    </row>
    <row r="14" spans="1:64" ht="18.75" customHeight="1" x14ac:dyDescent="0.4">
      <c r="A14" s="1847" t="s">
        <v>563</v>
      </c>
      <c r="B14" s="1848"/>
      <c r="C14" s="1851"/>
      <c r="D14" s="1851"/>
      <c r="E14" s="1851"/>
      <c r="F14" s="1851"/>
      <c r="G14" s="1851"/>
      <c r="H14" s="1851"/>
      <c r="I14" s="1851"/>
      <c r="J14" s="372"/>
      <c r="K14" s="373"/>
      <c r="L14" s="374"/>
      <c r="M14" s="294"/>
      <c r="N14" s="1864"/>
      <c r="O14" s="1055"/>
      <c r="P14" s="1055"/>
      <c r="Q14" s="1055"/>
      <c r="R14" s="1055"/>
      <c r="S14" s="1055"/>
      <c r="T14" s="1055"/>
      <c r="U14" s="1055"/>
      <c r="V14" s="1763"/>
      <c r="W14" s="1026"/>
      <c r="X14" s="995" t="s">
        <v>559</v>
      </c>
      <c r="Y14" s="1026"/>
      <c r="Z14" s="1867"/>
      <c r="AB14" s="371"/>
      <c r="AC14" s="16" t="s">
        <v>317</v>
      </c>
      <c r="AD14" s="15"/>
      <c r="AE14" s="17" t="s">
        <v>28</v>
      </c>
      <c r="AF14" s="1860"/>
      <c r="AG14" s="1861"/>
      <c r="AH14" s="1861"/>
      <c r="AI14" s="1861"/>
      <c r="AJ14" s="1861"/>
      <c r="AK14" s="1861"/>
      <c r="AL14" s="1000"/>
      <c r="AM14" s="1001"/>
      <c r="AN14" s="1000"/>
      <c r="AO14" s="1001"/>
      <c r="AP14" s="1000"/>
      <c r="AQ14" s="1001"/>
      <c r="AR14" s="1000"/>
      <c r="AS14" s="1873"/>
    </row>
    <row r="15" spans="1:64" ht="18.75" customHeight="1" x14ac:dyDescent="0.4">
      <c r="A15" s="1847"/>
      <c r="B15" s="1848"/>
      <c r="C15" s="1851"/>
      <c r="D15" s="1851"/>
      <c r="E15" s="1851"/>
      <c r="F15" s="1851"/>
      <c r="G15" s="1851"/>
      <c r="H15" s="1851"/>
      <c r="I15" s="1851"/>
      <c r="J15" s="1853"/>
      <c r="K15" s="1074"/>
      <c r="L15" s="1854" t="s">
        <v>508</v>
      </c>
      <c r="M15" s="294"/>
      <c r="N15" s="1864"/>
      <c r="O15" s="1055"/>
      <c r="P15" s="1055"/>
      <c r="Q15" s="1055"/>
      <c r="R15" s="1055"/>
      <c r="S15" s="1055"/>
      <c r="T15" s="1055"/>
      <c r="U15" s="1055"/>
      <c r="V15" s="1853"/>
      <c r="W15" s="1074"/>
      <c r="X15" s="1070"/>
      <c r="Y15" s="1074"/>
      <c r="Z15" s="1868"/>
      <c r="AB15" s="1857"/>
      <c r="AC15" s="1026"/>
      <c r="AD15" s="1026"/>
      <c r="AE15" s="20" t="s">
        <v>26</v>
      </c>
      <c r="AF15" s="1858"/>
      <c r="AG15" s="1859"/>
      <c r="AH15" s="1859"/>
      <c r="AI15" s="1859"/>
      <c r="AJ15" s="1859"/>
      <c r="AK15" s="1859"/>
      <c r="AL15" s="998"/>
      <c r="AM15" s="999"/>
      <c r="AN15" s="998"/>
      <c r="AO15" s="999"/>
      <c r="AP15" s="998"/>
      <c r="AQ15" s="999"/>
      <c r="AR15" s="998"/>
      <c r="AS15" s="1872"/>
    </row>
    <row r="16" spans="1:64" ht="18.75" customHeight="1" x14ac:dyDescent="0.4">
      <c r="A16" s="1847"/>
      <c r="B16" s="1848"/>
      <c r="C16" s="1851"/>
      <c r="D16" s="1851"/>
      <c r="E16" s="1851"/>
      <c r="F16" s="1851"/>
      <c r="G16" s="1851"/>
      <c r="H16" s="1851"/>
      <c r="I16" s="1851"/>
      <c r="J16" s="1853"/>
      <c r="K16" s="1074"/>
      <c r="L16" s="1854"/>
      <c r="M16" s="294"/>
      <c r="N16" s="1864"/>
      <c r="O16" s="1055"/>
      <c r="P16" s="1055"/>
      <c r="Q16" s="1055"/>
      <c r="R16" s="1055"/>
      <c r="S16" s="1055"/>
      <c r="T16" s="1055"/>
      <c r="U16" s="1055"/>
      <c r="V16" s="1764"/>
      <c r="W16" s="1762"/>
      <c r="X16" s="997"/>
      <c r="Y16" s="1762"/>
      <c r="Z16" s="1755"/>
      <c r="AB16" s="371"/>
      <c r="AC16" s="16" t="s">
        <v>317</v>
      </c>
      <c r="AD16" s="15"/>
      <c r="AE16" s="17" t="s">
        <v>28</v>
      </c>
      <c r="AF16" s="1860"/>
      <c r="AG16" s="1861"/>
      <c r="AH16" s="1861"/>
      <c r="AI16" s="1861"/>
      <c r="AJ16" s="1861"/>
      <c r="AK16" s="1861"/>
      <c r="AL16" s="1000"/>
      <c r="AM16" s="1001"/>
      <c r="AN16" s="1000"/>
      <c r="AO16" s="1001"/>
      <c r="AP16" s="1000"/>
      <c r="AQ16" s="1001"/>
      <c r="AR16" s="1000"/>
      <c r="AS16" s="1873"/>
    </row>
    <row r="17" spans="1:45" ht="18.75" customHeight="1" x14ac:dyDescent="0.4">
      <c r="A17" s="1847"/>
      <c r="B17" s="1848"/>
      <c r="C17" s="1851"/>
      <c r="D17" s="1851"/>
      <c r="E17" s="1851"/>
      <c r="F17" s="1851"/>
      <c r="G17" s="1851"/>
      <c r="H17" s="1851"/>
      <c r="I17" s="1851"/>
      <c r="J17" s="375"/>
      <c r="K17" s="376"/>
      <c r="L17" s="377"/>
      <c r="M17" s="294"/>
      <c r="N17" s="1864"/>
      <c r="O17" s="1055"/>
      <c r="P17" s="1055"/>
      <c r="Q17" s="1055"/>
      <c r="R17" s="1055"/>
      <c r="S17" s="1055"/>
      <c r="T17" s="1055"/>
      <c r="U17" s="1055"/>
      <c r="V17" s="1763"/>
      <c r="W17" s="1026"/>
      <c r="X17" s="995" t="s">
        <v>559</v>
      </c>
      <c r="Y17" s="1026"/>
      <c r="Z17" s="1867"/>
      <c r="AB17" s="1857"/>
      <c r="AC17" s="1026"/>
      <c r="AD17" s="1026"/>
      <c r="AE17" s="20" t="s">
        <v>26</v>
      </c>
      <c r="AF17" s="1858"/>
      <c r="AG17" s="1859"/>
      <c r="AH17" s="1859"/>
      <c r="AI17" s="1859"/>
      <c r="AJ17" s="1859"/>
      <c r="AK17" s="1859"/>
      <c r="AL17" s="998"/>
      <c r="AM17" s="999"/>
      <c r="AN17" s="998"/>
      <c r="AO17" s="999"/>
      <c r="AP17" s="998"/>
      <c r="AQ17" s="999"/>
      <c r="AR17" s="998"/>
      <c r="AS17" s="1872"/>
    </row>
    <row r="18" spans="1:45" ht="18.75" customHeight="1" x14ac:dyDescent="0.4">
      <c r="A18" s="1847" t="s">
        <v>564</v>
      </c>
      <c r="B18" s="1848"/>
      <c r="C18" s="1851"/>
      <c r="D18" s="1851"/>
      <c r="E18" s="1851"/>
      <c r="F18" s="1851"/>
      <c r="G18" s="1851"/>
      <c r="H18" s="1851"/>
      <c r="I18" s="1851"/>
      <c r="J18" s="372"/>
      <c r="K18" s="373"/>
      <c r="L18" s="374"/>
      <c r="M18" s="294"/>
      <c r="N18" s="1864"/>
      <c r="O18" s="1055"/>
      <c r="P18" s="1055"/>
      <c r="Q18" s="1055"/>
      <c r="R18" s="1055"/>
      <c r="S18" s="1055"/>
      <c r="T18" s="1055"/>
      <c r="U18" s="1055"/>
      <c r="V18" s="1853"/>
      <c r="W18" s="1074"/>
      <c r="X18" s="1070"/>
      <c r="Y18" s="1074"/>
      <c r="Z18" s="1868"/>
      <c r="AB18" s="371"/>
      <c r="AC18" s="16" t="s">
        <v>317</v>
      </c>
      <c r="AD18" s="15"/>
      <c r="AE18" s="17" t="s">
        <v>28</v>
      </c>
      <c r="AF18" s="1860"/>
      <c r="AG18" s="1861"/>
      <c r="AH18" s="1861"/>
      <c r="AI18" s="1861"/>
      <c r="AJ18" s="1861"/>
      <c r="AK18" s="1861"/>
      <c r="AL18" s="1000"/>
      <c r="AM18" s="1001"/>
      <c r="AN18" s="1000"/>
      <c r="AO18" s="1001"/>
      <c r="AP18" s="1000"/>
      <c r="AQ18" s="1001"/>
      <c r="AR18" s="1000"/>
      <c r="AS18" s="1873"/>
    </row>
    <row r="19" spans="1:45" ht="18.75" customHeight="1" x14ac:dyDescent="0.4">
      <c r="A19" s="1847"/>
      <c r="B19" s="1848"/>
      <c r="C19" s="1851"/>
      <c r="D19" s="1851"/>
      <c r="E19" s="1851"/>
      <c r="F19" s="1851"/>
      <c r="G19" s="1851"/>
      <c r="H19" s="1851"/>
      <c r="I19" s="1851"/>
      <c r="J19" s="1853"/>
      <c r="K19" s="1074"/>
      <c r="L19" s="1854" t="s">
        <v>508</v>
      </c>
      <c r="M19" s="294"/>
      <c r="N19" s="1864"/>
      <c r="O19" s="1055"/>
      <c r="P19" s="1055"/>
      <c r="Q19" s="1055"/>
      <c r="R19" s="1055"/>
      <c r="S19" s="1055"/>
      <c r="T19" s="1055"/>
      <c r="U19" s="1055"/>
      <c r="V19" s="1764"/>
      <c r="W19" s="1762"/>
      <c r="X19" s="997"/>
      <c r="Y19" s="1762"/>
      <c r="Z19" s="1755"/>
      <c r="AB19" s="1857"/>
      <c r="AC19" s="1026"/>
      <c r="AD19" s="1026"/>
      <c r="AE19" s="20" t="s">
        <v>26</v>
      </c>
      <c r="AF19" s="1858"/>
      <c r="AG19" s="1859"/>
      <c r="AH19" s="1859"/>
      <c r="AI19" s="1859"/>
      <c r="AJ19" s="1859"/>
      <c r="AK19" s="1859"/>
      <c r="AL19" s="998"/>
      <c r="AM19" s="999"/>
      <c r="AN19" s="998"/>
      <c r="AO19" s="999"/>
      <c r="AP19" s="998"/>
      <c r="AQ19" s="999"/>
      <c r="AR19" s="998"/>
      <c r="AS19" s="1872"/>
    </row>
    <row r="20" spans="1:45" ht="18.75" customHeight="1" x14ac:dyDescent="0.4">
      <c r="A20" s="1847"/>
      <c r="B20" s="1848"/>
      <c r="C20" s="1851"/>
      <c r="D20" s="1851"/>
      <c r="E20" s="1851"/>
      <c r="F20" s="1851"/>
      <c r="G20" s="1851"/>
      <c r="H20" s="1851"/>
      <c r="I20" s="1851"/>
      <c r="J20" s="1853"/>
      <c r="K20" s="1074"/>
      <c r="L20" s="1854"/>
      <c r="M20" s="294"/>
      <c r="N20" s="1864"/>
      <c r="O20" s="1055"/>
      <c r="P20" s="1055"/>
      <c r="Q20" s="1055"/>
      <c r="R20" s="1055"/>
      <c r="S20" s="1055"/>
      <c r="T20" s="1055"/>
      <c r="U20" s="1055"/>
      <c r="V20" s="1763"/>
      <c r="W20" s="1026"/>
      <c r="X20" s="995" t="s">
        <v>559</v>
      </c>
      <c r="Y20" s="1026"/>
      <c r="Z20" s="1867"/>
      <c r="AB20" s="378"/>
      <c r="AC20" s="19" t="s">
        <v>317</v>
      </c>
      <c r="AD20" s="27"/>
      <c r="AE20" s="14" t="s">
        <v>28</v>
      </c>
      <c r="AF20" s="1860"/>
      <c r="AG20" s="1861"/>
      <c r="AH20" s="1861"/>
      <c r="AI20" s="1861"/>
      <c r="AJ20" s="1861"/>
      <c r="AK20" s="1861"/>
      <c r="AL20" s="1862"/>
      <c r="AM20" s="1863"/>
      <c r="AN20" s="1862"/>
      <c r="AO20" s="1863"/>
      <c r="AP20" s="1862"/>
      <c r="AQ20" s="1863"/>
      <c r="AR20" s="1862"/>
      <c r="AS20" s="1874"/>
    </row>
    <row r="21" spans="1:45" ht="18.75" customHeight="1" x14ac:dyDescent="0.4">
      <c r="A21" s="1847"/>
      <c r="B21" s="1848"/>
      <c r="C21" s="1851"/>
      <c r="D21" s="1851"/>
      <c r="E21" s="1851"/>
      <c r="F21" s="1851"/>
      <c r="G21" s="1851"/>
      <c r="H21" s="1851"/>
      <c r="I21" s="1851"/>
      <c r="J21" s="375"/>
      <c r="K21" s="376"/>
      <c r="L21" s="377"/>
      <c r="M21" s="294"/>
      <c r="N21" s="1864"/>
      <c r="O21" s="1055"/>
      <c r="P21" s="1055"/>
      <c r="Q21" s="1055"/>
      <c r="R21" s="1055"/>
      <c r="S21" s="1055"/>
      <c r="T21" s="1055"/>
      <c r="U21" s="1055"/>
      <c r="V21" s="1853"/>
      <c r="W21" s="1074"/>
      <c r="X21" s="1070"/>
      <c r="Y21" s="1074"/>
      <c r="Z21" s="1868"/>
      <c r="AB21" s="1857"/>
      <c r="AC21" s="1026"/>
      <c r="AD21" s="1026"/>
      <c r="AE21" s="20" t="s">
        <v>26</v>
      </c>
      <c r="AF21" s="1858"/>
      <c r="AG21" s="1859"/>
      <c r="AH21" s="1859"/>
      <c r="AI21" s="1859"/>
      <c r="AJ21" s="1859"/>
      <c r="AK21" s="1859"/>
      <c r="AL21" s="998"/>
      <c r="AM21" s="999"/>
      <c r="AN21" s="998"/>
      <c r="AO21" s="999"/>
      <c r="AP21" s="998"/>
      <c r="AQ21" s="999"/>
      <c r="AR21" s="998"/>
      <c r="AS21" s="1872"/>
    </row>
    <row r="22" spans="1:45" ht="18.75" customHeight="1" thickBot="1" x14ac:dyDescent="0.45">
      <c r="A22" s="1847" t="s">
        <v>457</v>
      </c>
      <c r="B22" s="1848"/>
      <c r="C22" s="1851"/>
      <c r="D22" s="1851"/>
      <c r="E22" s="1851"/>
      <c r="F22" s="1851"/>
      <c r="G22" s="1851"/>
      <c r="H22" s="1851"/>
      <c r="I22" s="1851"/>
      <c r="J22" s="372"/>
      <c r="K22" s="373"/>
      <c r="L22" s="374"/>
      <c r="M22" s="294"/>
      <c r="N22" s="1865"/>
      <c r="O22" s="1056"/>
      <c r="P22" s="1056"/>
      <c r="Q22" s="1056"/>
      <c r="R22" s="1056"/>
      <c r="S22" s="1056"/>
      <c r="T22" s="1056"/>
      <c r="U22" s="1056"/>
      <c r="V22" s="1866"/>
      <c r="W22" s="1027"/>
      <c r="X22" s="1072"/>
      <c r="Y22" s="1027"/>
      <c r="Z22" s="1869"/>
      <c r="AB22" s="379"/>
      <c r="AC22" s="21" t="s">
        <v>317</v>
      </c>
      <c r="AD22" s="29"/>
      <c r="AE22" s="22" t="s">
        <v>28</v>
      </c>
      <c r="AF22" s="1870"/>
      <c r="AG22" s="1871"/>
      <c r="AH22" s="1871"/>
      <c r="AI22" s="1871"/>
      <c r="AJ22" s="1871"/>
      <c r="AK22" s="1871"/>
      <c r="AL22" s="1048"/>
      <c r="AM22" s="1049"/>
      <c r="AN22" s="1048"/>
      <c r="AO22" s="1049"/>
      <c r="AP22" s="1048"/>
      <c r="AQ22" s="1049"/>
      <c r="AR22" s="1048"/>
      <c r="AS22" s="1875"/>
    </row>
    <row r="23" spans="1:45" ht="18.75" customHeight="1" x14ac:dyDescent="0.4">
      <c r="A23" s="1847"/>
      <c r="B23" s="1848"/>
      <c r="C23" s="1851"/>
      <c r="D23" s="1851"/>
      <c r="E23" s="1851"/>
      <c r="F23" s="1851"/>
      <c r="G23" s="1851"/>
      <c r="H23" s="1851"/>
      <c r="I23" s="1851"/>
      <c r="J23" s="1853"/>
      <c r="K23" s="1074"/>
      <c r="L23" s="1854" t="s">
        <v>508</v>
      </c>
      <c r="M23" s="294"/>
      <c r="N23" s="294"/>
      <c r="O23" s="294"/>
      <c r="P23" s="294"/>
      <c r="Q23" s="294"/>
      <c r="R23" s="270"/>
      <c r="S23" s="270"/>
      <c r="T23" s="270"/>
      <c r="U23" s="270"/>
      <c r="V23" s="270"/>
      <c r="W23" s="270"/>
      <c r="X23" s="270"/>
      <c r="Y23" s="270"/>
    </row>
    <row r="24" spans="1:45" ht="18.75" customHeight="1" thickBot="1" x14ac:dyDescent="0.45">
      <c r="A24" s="1847"/>
      <c r="B24" s="1848"/>
      <c r="C24" s="1851"/>
      <c r="D24" s="1851"/>
      <c r="E24" s="1851"/>
      <c r="F24" s="1851"/>
      <c r="G24" s="1851"/>
      <c r="H24" s="1851"/>
      <c r="I24" s="1851"/>
      <c r="J24" s="1853"/>
      <c r="K24" s="1074"/>
      <c r="L24" s="1854"/>
      <c r="M24" s="294"/>
      <c r="N24" s="18" t="str">
        <f>"（12）定例的な行事の実施状況（令和"&amp;表紙・鑑!$S$3-1&amp;"年度）"</f>
        <v>（12）定例的な行事の実施状況（令和4年度）</v>
      </c>
      <c r="O24" s="294"/>
      <c r="P24" s="294"/>
      <c r="Q24" s="294"/>
      <c r="R24" s="294"/>
      <c r="S24" s="294"/>
      <c r="T24" s="294"/>
      <c r="U24" s="294"/>
      <c r="V24" s="294"/>
      <c r="W24" s="294"/>
      <c r="X24" s="294"/>
      <c r="Y24" s="294"/>
    </row>
    <row r="25" spans="1:45" ht="18.75" customHeight="1" thickBot="1" x14ac:dyDescent="0.45">
      <c r="A25" s="1849"/>
      <c r="B25" s="1850"/>
      <c r="C25" s="1852"/>
      <c r="D25" s="1852"/>
      <c r="E25" s="1852"/>
      <c r="F25" s="1852"/>
      <c r="G25" s="1852"/>
      <c r="H25" s="1852"/>
      <c r="I25" s="1852"/>
      <c r="J25" s="380"/>
      <c r="K25" s="126"/>
      <c r="L25" s="381"/>
      <c r="N25" s="1855" t="s">
        <v>565</v>
      </c>
      <c r="O25" s="976"/>
      <c r="P25" s="976"/>
      <c r="Q25" s="976"/>
      <c r="R25" s="976"/>
      <c r="S25" s="976"/>
      <c r="T25" s="976"/>
      <c r="U25" s="976"/>
      <c r="V25" s="1037" t="s">
        <v>566</v>
      </c>
      <c r="W25" s="976"/>
      <c r="X25" s="976"/>
      <c r="Y25" s="976"/>
      <c r="Z25" s="976"/>
      <c r="AA25" s="976"/>
      <c r="AB25" s="976"/>
      <c r="AC25" s="1035"/>
      <c r="AD25" s="976" t="s">
        <v>496</v>
      </c>
      <c r="AE25" s="976"/>
      <c r="AF25" s="976"/>
      <c r="AG25" s="976"/>
      <c r="AH25" s="976"/>
      <c r="AI25" s="976"/>
      <c r="AJ25" s="976"/>
      <c r="AK25" s="976"/>
      <c r="AL25" s="976"/>
      <c r="AM25" s="976"/>
      <c r="AN25" s="976"/>
      <c r="AO25" s="976"/>
      <c r="AP25" s="976"/>
      <c r="AQ25" s="976"/>
      <c r="AR25" s="976"/>
      <c r="AS25" s="1040"/>
    </row>
    <row r="26" spans="1:45" ht="18.75" customHeight="1" x14ac:dyDescent="0.4">
      <c r="A26" s="30" t="s">
        <v>97</v>
      </c>
      <c r="B26" s="382" t="s">
        <v>576</v>
      </c>
      <c r="C26" s="383"/>
      <c r="D26" s="382"/>
      <c r="E26" s="383"/>
      <c r="F26" s="382"/>
      <c r="G26" s="382"/>
      <c r="H26" s="384"/>
      <c r="I26" s="382"/>
      <c r="J26" s="382"/>
      <c r="K26" s="382"/>
      <c r="L26" s="382"/>
      <c r="N26" s="1856"/>
      <c r="O26" s="977"/>
      <c r="P26" s="977"/>
      <c r="Q26" s="977"/>
      <c r="R26" s="977"/>
      <c r="S26" s="977"/>
      <c r="T26" s="977"/>
      <c r="U26" s="977"/>
      <c r="V26" s="1844"/>
      <c r="W26" s="977"/>
      <c r="X26" s="977"/>
      <c r="Y26" s="977"/>
      <c r="Z26" s="977"/>
      <c r="AA26" s="977"/>
      <c r="AB26" s="977"/>
      <c r="AC26" s="1845"/>
      <c r="AD26" s="977"/>
      <c r="AE26" s="977"/>
      <c r="AF26" s="977"/>
      <c r="AG26" s="977"/>
      <c r="AH26" s="977"/>
      <c r="AI26" s="977"/>
      <c r="AJ26" s="977"/>
      <c r="AK26" s="977"/>
      <c r="AL26" s="977"/>
      <c r="AM26" s="977"/>
      <c r="AN26" s="977"/>
      <c r="AO26" s="977"/>
      <c r="AP26" s="977"/>
      <c r="AQ26" s="977"/>
      <c r="AR26" s="977"/>
      <c r="AS26" s="1846"/>
    </row>
    <row r="27" spans="1:45" ht="18.75" customHeight="1" x14ac:dyDescent="0.4">
      <c r="A27" s="18"/>
      <c r="B27" s="382" t="s">
        <v>567</v>
      </c>
      <c r="C27" s="382"/>
      <c r="D27" s="382"/>
      <c r="E27" s="382"/>
      <c r="F27" s="382"/>
      <c r="G27" s="382"/>
      <c r="H27" s="384"/>
      <c r="I27" s="384"/>
      <c r="J27" s="382"/>
      <c r="K27" s="382"/>
      <c r="L27" s="382"/>
      <c r="N27" s="1841"/>
      <c r="O27" s="1733"/>
      <c r="P27" s="1733"/>
      <c r="Q27" s="1733"/>
      <c r="R27" s="1733"/>
      <c r="S27" s="1733"/>
      <c r="T27" s="1733"/>
      <c r="U27" s="1771"/>
      <c r="V27" s="1733"/>
      <c r="W27" s="1733"/>
      <c r="X27" s="1733"/>
      <c r="Y27" s="1733"/>
      <c r="Z27" s="1733"/>
      <c r="AA27" s="1733"/>
      <c r="AB27" s="1733"/>
      <c r="AC27" s="1733"/>
      <c r="AD27" s="1842"/>
      <c r="AE27" s="1733"/>
      <c r="AF27" s="1733"/>
      <c r="AG27" s="1733"/>
      <c r="AH27" s="1733"/>
      <c r="AI27" s="1733"/>
      <c r="AJ27" s="1733"/>
      <c r="AK27" s="1733"/>
      <c r="AL27" s="1733"/>
      <c r="AM27" s="1733"/>
      <c r="AN27" s="1733"/>
      <c r="AO27" s="1733"/>
      <c r="AP27" s="1733"/>
      <c r="AQ27" s="1733"/>
      <c r="AR27" s="1733"/>
      <c r="AS27" s="1843"/>
    </row>
    <row r="28" spans="1:45" ht="18.75" customHeight="1" x14ac:dyDescent="0.4">
      <c r="A28" s="30" t="s">
        <v>568</v>
      </c>
      <c r="B28" s="385" t="s">
        <v>569</v>
      </c>
      <c r="C28" s="385"/>
      <c r="D28" s="382"/>
      <c r="E28" s="382"/>
      <c r="F28" s="382"/>
      <c r="G28" s="382"/>
      <c r="H28" s="384"/>
      <c r="I28" s="384"/>
      <c r="J28" s="382"/>
      <c r="K28" s="382"/>
      <c r="L28" s="382"/>
      <c r="M28" s="294"/>
      <c r="N28" s="1841"/>
      <c r="O28" s="1733"/>
      <c r="P28" s="1733"/>
      <c r="Q28" s="1733"/>
      <c r="R28" s="1733"/>
      <c r="S28" s="1733"/>
      <c r="T28" s="1733"/>
      <c r="U28" s="1771"/>
      <c r="V28" s="1733"/>
      <c r="W28" s="1733"/>
      <c r="X28" s="1733"/>
      <c r="Y28" s="1733"/>
      <c r="Z28" s="1733"/>
      <c r="AA28" s="1733"/>
      <c r="AB28" s="1733"/>
      <c r="AC28" s="1733"/>
      <c r="AD28" s="1842"/>
      <c r="AE28" s="1733"/>
      <c r="AF28" s="1733"/>
      <c r="AG28" s="1733"/>
      <c r="AH28" s="1733"/>
      <c r="AI28" s="1733"/>
      <c r="AJ28" s="1733"/>
      <c r="AK28" s="1733"/>
      <c r="AL28" s="1733"/>
      <c r="AM28" s="1733"/>
      <c r="AN28" s="1733"/>
      <c r="AO28" s="1733"/>
      <c r="AP28" s="1733"/>
      <c r="AQ28" s="1733"/>
      <c r="AR28" s="1733"/>
      <c r="AS28" s="1843"/>
    </row>
    <row r="29" spans="1:45" ht="18.75" customHeight="1" x14ac:dyDescent="0.4">
      <c r="A29" s="18"/>
      <c r="B29" s="383" t="s">
        <v>1103</v>
      </c>
      <c r="D29" s="382"/>
      <c r="E29" s="382"/>
      <c r="F29" s="382"/>
      <c r="G29" s="382"/>
      <c r="H29" s="384"/>
      <c r="I29" s="384"/>
      <c r="J29" s="382"/>
      <c r="K29" s="382"/>
      <c r="L29" s="382"/>
      <c r="M29" s="294"/>
      <c r="N29" s="1841"/>
      <c r="O29" s="1733"/>
      <c r="P29" s="1733"/>
      <c r="Q29" s="1733"/>
      <c r="R29" s="1733"/>
      <c r="S29" s="1733"/>
      <c r="T29" s="1733"/>
      <c r="U29" s="1771"/>
      <c r="V29" s="1733"/>
      <c r="W29" s="1733"/>
      <c r="X29" s="1733"/>
      <c r="Y29" s="1733"/>
      <c r="Z29" s="1733"/>
      <c r="AA29" s="1733"/>
      <c r="AB29" s="1733"/>
      <c r="AC29" s="1733"/>
      <c r="AD29" s="1842"/>
      <c r="AE29" s="1733"/>
      <c r="AF29" s="1733"/>
      <c r="AG29" s="1733"/>
      <c r="AH29" s="1733"/>
      <c r="AI29" s="1733"/>
      <c r="AJ29" s="1733"/>
      <c r="AK29" s="1733"/>
      <c r="AL29" s="1733"/>
      <c r="AM29" s="1733"/>
      <c r="AN29" s="1733"/>
      <c r="AO29" s="1733"/>
      <c r="AP29" s="1733"/>
      <c r="AQ29" s="1733"/>
      <c r="AR29" s="1733"/>
      <c r="AS29" s="1843"/>
    </row>
    <row r="30" spans="1:45" ht="18.75" customHeight="1" x14ac:dyDescent="0.4">
      <c r="A30" s="18"/>
      <c r="B30" s="382" t="s">
        <v>1104</v>
      </c>
      <c r="D30" s="386"/>
      <c r="E30" s="382"/>
      <c r="F30" s="382"/>
      <c r="G30" s="382"/>
      <c r="H30" s="382"/>
      <c r="I30" s="382"/>
      <c r="J30" s="382"/>
      <c r="K30" s="382"/>
      <c r="L30" s="382"/>
      <c r="M30" s="294"/>
      <c r="N30" s="1841"/>
      <c r="O30" s="1733"/>
      <c r="P30" s="1733"/>
      <c r="Q30" s="1733"/>
      <c r="R30" s="1733"/>
      <c r="S30" s="1733"/>
      <c r="T30" s="1733"/>
      <c r="U30" s="1771"/>
      <c r="V30" s="1733"/>
      <c r="W30" s="1733"/>
      <c r="X30" s="1733"/>
      <c r="Y30" s="1733"/>
      <c r="Z30" s="1733"/>
      <c r="AA30" s="1733"/>
      <c r="AB30" s="1733"/>
      <c r="AC30" s="1733"/>
      <c r="AD30" s="1842"/>
      <c r="AE30" s="1733"/>
      <c r="AF30" s="1733"/>
      <c r="AG30" s="1733"/>
      <c r="AH30" s="1733"/>
      <c r="AI30" s="1733"/>
      <c r="AJ30" s="1733"/>
      <c r="AK30" s="1733"/>
      <c r="AL30" s="1733"/>
      <c r="AM30" s="1733"/>
      <c r="AN30" s="1733"/>
      <c r="AO30" s="1733"/>
      <c r="AP30" s="1733"/>
      <c r="AQ30" s="1733"/>
      <c r="AR30" s="1733"/>
      <c r="AS30" s="1843"/>
    </row>
    <row r="31" spans="1:45" ht="18.75" customHeight="1" x14ac:dyDescent="0.4">
      <c r="A31" s="18"/>
      <c r="B31" s="382" t="s">
        <v>1105</v>
      </c>
      <c r="D31" s="386"/>
      <c r="E31" s="382"/>
      <c r="F31" s="382"/>
      <c r="G31" s="382"/>
      <c r="H31" s="386"/>
      <c r="I31" s="382"/>
      <c r="J31" s="382"/>
      <c r="K31" s="382"/>
      <c r="L31" s="382"/>
      <c r="M31" s="294"/>
      <c r="N31" s="1841"/>
      <c r="O31" s="1733"/>
      <c r="P31" s="1733"/>
      <c r="Q31" s="1733"/>
      <c r="R31" s="1733"/>
      <c r="S31" s="1733"/>
      <c r="T31" s="1733"/>
      <c r="U31" s="1771"/>
      <c r="V31" s="1733"/>
      <c r="W31" s="1733"/>
      <c r="X31" s="1733"/>
      <c r="Y31" s="1733"/>
      <c r="Z31" s="1733"/>
      <c r="AA31" s="1733"/>
      <c r="AB31" s="1733"/>
      <c r="AC31" s="1733"/>
      <c r="AD31" s="1842"/>
      <c r="AE31" s="1733"/>
      <c r="AF31" s="1733"/>
      <c r="AG31" s="1733"/>
      <c r="AH31" s="1733"/>
      <c r="AI31" s="1733"/>
      <c r="AJ31" s="1733"/>
      <c r="AK31" s="1733"/>
      <c r="AL31" s="1733"/>
      <c r="AM31" s="1733"/>
      <c r="AN31" s="1733"/>
      <c r="AO31" s="1733"/>
      <c r="AP31" s="1733"/>
      <c r="AQ31" s="1733"/>
      <c r="AR31" s="1733"/>
      <c r="AS31" s="1843"/>
    </row>
    <row r="32" spans="1:45" ht="18.75" customHeight="1" x14ac:dyDescent="0.4">
      <c r="A32" s="18"/>
      <c r="B32" s="387" t="s">
        <v>570</v>
      </c>
      <c r="C32" s="387"/>
      <c r="D32" s="382"/>
      <c r="E32" s="382"/>
      <c r="F32" s="382"/>
      <c r="G32" s="382"/>
      <c r="H32" s="382"/>
      <c r="I32" s="382"/>
      <c r="J32" s="382"/>
      <c r="K32" s="382"/>
      <c r="L32" s="382"/>
      <c r="M32" s="294"/>
      <c r="N32" s="1841"/>
      <c r="O32" s="1733"/>
      <c r="P32" s="1733"/>
      <c r="Q32" s="1733"/>
      <c r="R32" s="1733"/>
      <c r="S32" s="1733"/>
      <c r="T32" s="1733"/>
      <c r="U32" s="1771"/>
      <c r="V32" s="1733"/>
      <c r="W32" s="1733"/>
      <c r="X32" s="1733"/>
      <c r="Y32" s="1733"/>
      <c r="Z32" s="1733"/>
      <c r="AA32" s="1733"/>
      <c r="AB32" s="1733"/>
      <c r="AC32" s="1733"/>
      <c r="AD32" s="1842"/>
      <c r="AE32" s="1733"/>
      <c r="AF32" s="1733"/>
      <c r="AG32" s="1733"/>
      <c r="AH32" s="1733"/>
      <c r="AI32" s="1733"/>
      <c r="AJ32" s="1733"/>
      <c r="AK32" s="1733"/>
      <c r="AL32" s="1733"/>
      <c r="AM32" s="1733"/>
      <c r="AN32" s="1733"/>
      <c r="AO32" s="1733"/>
      <c r="AP32" s="1733"/>
      <c r="AQ32" s="1733"/>
      <c r="AR32" s="1733"/>
      <c r="AS32" s="1843"/>
    </row>
    <row r="33" spans="1:45" ht="18.75" customHeight="1" x14ac:dyDescent="0.4">
      <c r="A33" s="18"/>
      <c r="B33" s="383" t="s">
        <v>1106</v>
      </c>
      <c r="D33" s="382"/>
      <c r="E33" s="382"/>
      <c r="F33" s="382"/>
      <c r="G33" s="382"/>
      <c r="H33" s="382"/>
      <c r="I33" s="382"/>
      <c r="J33" s="382"/>
      <c r="K33" s="382"/>
      <c r="L33" s="382"/>
      <c r="M33" s="294"/>
      <c r="N33" s="1841"/>
      <c r="O33" s="1733"/>
      <c r="P33" s="1733"/>
      <c r="Q33" s="1733"/>
      <c r="R33" s="1733"/>
      <c r="S33" s="1733"/>
      <c r="T33" s="1733"/>
      <c r="U33" s="1771"/>
      <c r="V33" s="1733"/>
      <c r="W33" s="1733"/>
      <c r="X33" s="1733"/>
      <c r="Y33" s="1733"/>
      <c r="Z33" s="1733"/>
      <c r="AA33" s="1733"/>
      <c r="AB33" s="1733"/>
      <c r="AC33" s="1733"/>
      <c r="AD33" s="1842"/>
      <c r="AE33" s="1733"/>
      <c r="AF33" s="1733"/>
      <c r="AG33" s="1733"/>
      <c r="AH33" s="1733"/>
      <c r="AI33" s="1733"/>
      <c r="AJ33" s="1733"/>
      <c r="AK33" s="1733"/>
      <c r="AL33" s="1733"/>
      <c r="AM33" s="1733"/>
      <c r="AN33" s="1733"/>
      <c r="AO33" s="1733"/>
      <c r="AP33" s="1733"/>
      <c r="AQ33" s="1733"/>
      <c r="AR33" s="1733"/>
      <c r="AS33" s="1843"/>
    </row>
    <row r="34" spans="1:45" ht="18.75" customHeight="1" x14ac:dyDescent="0.4">
      <c r="A34" s="18"/>
      <c r="B34" s="382" t="s">
        <v>1107</v>
      </c>
      <c r="D34" s="386"/>
      <c r="E34" s="382"/>
      <c r="F34" s="382"/>
      <c r="G34" s="382"/>
      <c r="H34" s="382"/>
      <c r="I34" s="382"/>
      <c r="J34" s="382"/>
      <c r="K34" s="382"/>
      <c r="L34" s="382"/>
      <c r="M34" s="294"/>
      <c r="N34" s="1841"/>
      <c r="O34" s="1733"/>
      <c r="P34" s="1733"/>
      <c r="Q34" s="1733"/>
      <c r="R34" s="1733"/>
      <c r="S34" s="1733"/>
      <c r="T34" s="1733"/>
      <c r="U34" s="1771"/>
      <c r="V34" s="1733"/>
      <c r="W34" s="1733"/>
      <c r="X34" s="1733"/>
      <c r="Y34" s="1733"/>
      <c r="Z34" s="1733"/>
      <c r="AA34" s="1733"/>
      <c r="AB34" s="1733"/>
      <c r="AC34" s="1733"/>
      <c r="AD34" s="1842"/>
      <c r="AE34" s="1733"/>
      <c r="AF34" s="1733"/>
      <c r="AG34" s="1733"/>
      <c r="AH34" s="1733"/>
      <c r="AI34" s="1733"/>
      <c r="AJ34" s="1733"/>
      <c r="AK34" s="1733"/>
      <c r="AL34" s="1733"/>
      <c r="AM34" s="1733"/>
      <c r="AN34" s="1733"/>
      <c r="AO34" s="1733"/>
      <c r="AP34" s="1733"/>
      <c r="AQ34" s="1733"/>
      <c r="AR34" s="1733"/>
      <c r="AS34" s="1843"/>
    </row>
    <row r="35" spans="1:45" ht="18.75" customHeight="1" x14ac:dyDescent="0.4">
      <c r="A35" s="388"/>
      <c r="B35" s="387" t="s">
        <v>571</v>
      </c>
      <c r="C35" s="387"/>
      <c r="D35" s="386"/>
      <c r="E35" s="383" t="s">
        <v>572</v>
      </c>
      <c r="F35" s="382"/>
      <c r="G35" s="382"/>
      <c r="H35" s="382"/>
      <c r="I35" s="382"/>
      <c r="J35" s="382"/>
      <c r="K35" s="382"/>
      <c r="L35" s="382"/>
      <c r="N35" s="1841"/>
      <c r="O35" s="1733"/>
      <c r="P35" s="1733"/>
      <c r="Q35" s="1733"/>
      <c r="R35" s="1733"/>
      <c r="S35" s="1733"/>
      <c r="T35" s="1733"/>
      <c r="U35" s="1771"/>
      <c r="V35" s="1733"/>
      <c r="W35" s="1733"/>
      <c r="X35" s="1733"/>
      <c r="Y35" s="1733"/>
      <c r="Z35" s="1733"/>
      <c r="AA35" s="1733"/>
      <c r="AB35" s="1733"/>
      <c r="AC35" s="1733"/>
      <c r="AD35" s="1842"/>
      <c r="AE35" s="1733"/>
      <c r="AF35" s="1733"/>
      <c r="AG35" s="1733"/>
      <c r="AH35" s="1733"/>
      <c r="AI35" s="1733"/>
      <c r="AJ35" s="1733"/>
      <c r="AK35" s="1733"/>
      <c r="AL35" s="1733"/>
      <c r="AM35" s="1733"/>
      <c r="AN35" s="1733"/>
      <c r="AO35" s="1733"/>
      <c r="AP35" s="1733"/>
      <c r="AQ35" s="1733"/>
      <c r="AR35" s="1733"/>
      <c r="AS35" s="1843"/>
    </row>
    <row r="36" spans="1:45" ht="18.75" customHeight="1" x14ac:dyDescent="0.4">
      <c r="A36" s="388"/>
      <c r="B36" s="387" t="s">
        <v>573</v>
      </c>
      <c r="C36" s="387"/>
      <c r="D36" s="386"/>
      <c r="E36" s="382"/>
      <c r="F36" s="382"/>
      <c r="G36" s="382"/>
      <c r="H36" s="382"/>
      <c r="I36" s="382"/>
      <c r="J36" s="382"/>
      <c r="K36" s="382"/>
      <c r="L36" s="382"/>
      <c r="M36" s="294"/>
      <c r="N36" s="1841"/>
      <c r="O36" s="1733"/>
      <c r="P36" s="1733"/>
      <c r="Q36" s="1733"/>
      <c r="R36" s="1733"/>
      <c r="S36" s="1733"/>
      <c r="T36" s="1733"/>
      <c r="U36" s="1771"/>
      <c r="V36" s="1733"/>
      <c r="W36" s="1733"/>
      <c r="X36" s="1733"/>
      <c r="Y36" s="1733"/>
      <c r="Z36" s="1733"/>
      <c r="AA36" s="1733"/>
      <c r="AB36" s="1733"/>
      <c r="AC36" s="1733"/>
      <c r="AD36" s="1842"/>
      <c r="AE36" s="1733"/>
      <c r="AF36" s="1733"/>
      <c r="AG36" s="1733"/>
      <c r="AH36" s="1733"/>
      <c r="AI36" s="1733"/>
      <c r="AJ36" s="1733"/>
      <c r="AK36" s="1733"/>
      <c r="AL36" s="1733"/>
      <c r="AM36" s="1733"/>
      <c r="AN36" s="1733"/>
      <c r="AO36" s="1733"/>
      <c r="AP36" s="1733"/>
      <c r="AQ36" s="1733"/>
      <c r="AR36" s="1733"/>
      <c r="AS36" s="1843"/>
    </row>
    <row r="37" spans="1:45" ht="18.75" customHeight="1" thickBot="1" x14ac:dyDescent="0.45">
      <c r="A37" s="388"/>
      <c r="B37" s="383" t="s">
        <v>1108</v>
      </c>
      <c r="D37" s="382"/>
      <c r="E37" s="382"/>
      <c r="F37" s="382"/>
      <c r="G37" s="382"/>
      <c r="H37" s="382"/>
      <c r="I37" s="382"/>
      <c r="J37" s="382"/>
      <c r="K37" s="382"/>
      <c r="L37" s="382"/>
      <c r="M37" s="294"/>
      <c r="N37" s="1836"/>
      <c r="O37" s="1837"/>
      <c r="P37" s="1837"/>
      <c r="Q37" s="1837"/>
      <c r="R37" s="1837"/>
      <c r="S37" s="1837"/>
      <c r="T37" s="1837"/>
      <c r="U37" s="1838"/>
      <c r="V37" s="1837"/>
      <c r="W37" s="1837"/>
      <c r="X37" s="1837"/>
      <c r="Y37" s="1837"/>
      <c r="Z37" s="1837"/>
      <c r="AA37" s="1837"/>
      <c r="AB37" s="1837"/>
      <c r="AC37" s="1837"/>
      <c r="AD37" s="1839"/>
      <c r="AE37" s="1837"/>
      <c r="AF37" s="1837"/>
      <c r="AG37" s="1837"/>
      <c r="AH37" s="1837"/>
      <c r="AI37" s="1837"/>
      <c r="AJ37" s="1837"/>
      <c r="AK37" s="1837"/>
      <c r="AL37" s="1837"/>
      <c r="AM37" s="1837"/>
      <c r="AN37" s="1837"/>
      <c r="AO37" s="1837"/>
      <c r="AP37" s="1837"/>
      <c r="AQ37" s="1837"/>
      <c r="AR37" s="1837"/>
      <c r="AS37" s="1840"/>
    </row>
    <row r="38" spans="1:45" ht="18.75" customHeight="1" x14ac:dyDescent="0.4">
      <c r="A38" s="388"/>
      <c r="B38" s="382" t="s">
        <v>1109</v>
      </c>
      <c r="D38" s="382"/>
      <c r="E38" s="382"/>
      <c r="F38" s="382"/>
      <c r="G38" s="382"/>
      <c r="H38" s="382"/>
      <c r="I38" s="382"/>
      <c r="J38" s="382"/>
      <c r="K38" s="382"/>
      <c r="L38" s="382"/>
      <c r="M38" s="294"/>
      <c r="N38" s="30" t="s">
        <v>574</v>
      </c>
      <c r="O38" s="18" t="s">
        <v>575</v>
      </c>
    </row>
    <row r="39" spans="1:45" ht="18.75" customHeight="1" x14ac:dyDescent="0.4">
      <c r="A39" s="294"/>
      <c r="B39" s="294"/>
      <c r="C39" s="294"/>
      <c r="D39" s="294"/>
      <c r="E39" s="294"/>
      <c r="F39" s="294"/>
      <c r="G39" s="294"/>
      <c r="H39" s="294"/>
      <c r="I39" s="294"/>
      <c r="J39" s="294"/>
      <c r="K39" s="294"/>
      <c r="L39" s="294"/>
    </row>
    <row r="40" spans="1:45" ht="18.75" customHeight="1" x14ac:dyDescent="0.4">
      <c r="A40" s="294"/>
      <c r="B40" s="294"/>
      <c r="C40" s="294"/>
      <c r="D40" s="294"/>
      <c r="E40" s="294"/>
      <c r="F40" s="294"/>
      <c r="G40" s="294"/>
      <c r="H40" s="294"/>
      <c r="I40" s="294"/>
      <c r="J40" s="294"/>
      <c r="K40" s="294"/>
      <c r="L40" s="294"/>
    </row>
    <row r="41" spans="1:45" ht="18.75" customHeight="1" x14ac:dyDescent="0.4"/>
    <row r="42" spans="1:45" ht="18.75" customHeight="1" x14ac:dyDescent="0.4">
      <c r="T42" s="19"/>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3"/>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15BD04DA-6A63-495F-B15D-17867F31EF4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1E12-98DC-4128-B573-8D284879E384}">
  <sheetPr>
    <tabColor theme="7" tint="0.79998168889431442"/>
    <pageSetUpPr fitToPage="1"/>
  </sheetPr>
  <dimension ref="A1:BF39"/>
  <sheetViews>
    <sheetView view="pageBreakPreview" zoomScaleNormal="70" zoomScaleSheetLayoutView="100" workbookViewId="0"/>
  </sheetViews>
  <sheetFormatPr defaultRowHeight="16.5" x14ac:dyDescent="0.4"/>
  <cols>
    <col min="1" max="40" width="4.375" style="32" customWidth="1"/>
    <col min="41" max="51" width="4.125" style="32" customWidth="1"/>
    <col min="52" max="58" width="4.125" style="13" customWidth="1"/>
    <col min="59" max="64" width="4.125" style="3"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31" t="s">
        <v>13</v>
      </c>
      <c r="U1" s="851" t="s">
        <v>14</v>
      </c>
      <c r="V1" s="806"/>
      <c r="W1" s="806"/>
      <c r="X1" s="806"/>
      <c r="Y1" s="806"/>
      <c r="Z1" s="852"/>
      <c r="AA1" s="853" t="s">
        <v>15</v>
      </c>
      <c r="AB1" s="854"/>
      <c r="AC1" s="855"/>
      <c r="AD1" s="856" t="s">
        <v>16</v>
      </c>
      <c r="AE1" s="854"/>
      <c r="AF1" s="854"/>
      <c r="AG1" s="856" t="s">
        <v>17</v>
      </c>
      <c r="AH1" s="854"/>
      <c r="AI1" s="854"/>
      <c r="AJ1" s="855"/>
      <c r="AK1" s="854" t="s">
        <v>18</v>
      </c>
      <c r="AL1" s="854"/>
      <c r="AM1" s="854"/>
      <c r="AN1" s="857"/>
    </row>
    <row r="2" spans="1:40" ht="18.75" customHeight="1" thickBot="1" x14ac:dyDescent="0.45">
      <c r="A2" s="33" t="s">
        <v>1093</v>
      </c>
      <c r="U2" s="774"/>
      <c r="V2" s="775"/>
      <c r="W2" s="775"/>
      <c r="X2" s="775"/>
      <c r="Y2" s="775"/>
      <c r="Z2" s="776"/>
      <c r="AA2" s="858"/>
      <c r="AB2" s="859"/>
      <c r="AC2" s="35" t="s">
        <v>19</v>
      </c>
      <c r="AD2" s="860"/>
      <c r="AE2" s="859"/>
      <c r="AF2" s="36" t="s">
        <v>19</v>
      </c>
      <c r="AG2" s="860"/>
      <c r="AH2" s="859"/>
      <c r="AI2" s="859"/>
      <c r="AJ2" s="37" t="s">
        <v>19</v>
      </c>
      <c r="AK2" s="859"/>
      <c r="AL2" s="859"/>
      <c r="AM2" s="859"/>
      <c r="AN2" s="38" t="s">
        <v>19</v>
      </c>
    </row>
    <row r="3" spans="1:40" ht="18.75" customHeight="1" x14ac:dyDescent="0.4">
      <c r="A3" s="834" t="s">
        <v>1102</v>
      </c>
      <c r="B3" s="835"/>
      <c r="C3" s="835"/>
      <c r="D3" s="835"/>
      <c r="E3" s="835"/>
      <c r="F3" s="835"/>
      <c r="G3" s="836" t="str">
        <f>IF(表紙・鑑!F9="","",表紙・鑑!F9)</f>
        <v/>
      </c>
      <c r="H3" s="837"/>
      <c r="I3" s="837"/>
      <c r="J3" s="837"/>
      <c r="K3" s="837"/>
      <c r="L3" s="837"/>
      <c r="M3" s="837"/>
      <c r="N3" s="837"/>
      <c r="O3" s="837"/>
      <c r="P3" s="837"/>
      <c r="Q3" s="837"/>
      <c r="R3" s="837"/>
      <c r="S3" s="837"/>
      <c r="T3" s="838"/>
      <c r="U3" s="775"/>
      <c r="V3" s="775"/>
      <c r="W3" s="775"/>
      <c r="X3" s="775"/>
      <c r="Y3" s="775"/>
      <c r="Z3" s="776"/>
      <c r="AA3" s="839" t="s">
        <v>20</v>
      </c>
      <c r="AB3" s="840"/>
      <c r="AC3" s="840"/>
      <c r="AD3" s="841"/>
      <c r="AE3" s="842" t="s">
        <v>21</v>
      </c>
      <c r="AF3" s="840"/>
      <c r="AG3" s="840"/>
      <c r="AH3" s="840"/>
      <c r="AI3" s="841"/>
      <c r="AJ3" s="843" t="s">
        <v>22</v>
      </c>
      <c r="AK3" s="843"/>
      <c r="AL3" s="843"/>
      <c r="AM3" s="843"/>
      <c r="AN3" s="844"/>
    </row>
    <row r="4" spans="1:40" ht="18.75" customHeight="1" x14ac:dyDescent="0.4">
      <c r="A4" s="817" t="s">
        <v>23</v>
      </c>
      <c r="B4" s="818"/>
      <c r="C4" s="818"/>
      <c r="D4" s="818"/>
      <c r="E4" s="818"/>
      <c r="F4" s="818"/>
      <c r="G4" s="845" t="str">
        <f>IF(表紙・鑑!F11="","",表紙・鑑!F11)</f>
        <v/>
      </c>
      <c r="H4" s="846"/>
      <c r="I4" s="846"/>
      <c r="J4" s="846"/>
      <c r="K4" s="846"/>
      <c r="L4" s="846"/>
      <c r="M4" s="846"/>
      <c r="N4" s="846"/>
      <c r="O4" s="846"/>
      <c r="P4" s="846"/>
      <c r="Q4" s="846"/>
      <c r="R4" s="846"/>
      <c r="S4" s="846"/>
      <c r="T4" s="847"/>
      <c r="U4" s="775"/>
      <c r="V4" s="775"/>
      <c r="W4" s="775"/>
      <c r="X4" s="775"/>
      <c r="Y4" s="775"/>
      <c r="Z4" s="776"/>
      <c r="AA4" s="848"/>
      <c r="AB4" s="849"/>
      <c r="AC4" s="849"/>
      <c r="AD4" s="39" t="s">
        <v>19</v>
      </c>
      <c r="AE4" s="850"/>
      <c r="AF4" s="849"/>
      <c r="AG4" s="849"/>
      <c r="AH4" s="849"/>
      <c r="AI4" s="39" t="s">
        <v>19</v>
      </c>
      <c r="AJ4" s="849"/>
      <c r="AK4" s="849"/>
      <c r="AL4" s="849"/>
      <c r="AM4" s="849"/>
      <c r="AN4" s="40" t="s">
        <v>19</v>
      </c>
    </row>
    <row r="5" spans="1:40" ht="18.75" customHeight="1" x14ac:dyDescent="0.4">
      <c r="A5" s="817" t="s">
        <v>24</v>
      </c>
      <c r="B5" s="818"/>
      <c r="C5" s="818"/>
      <c r="D5" s="818"/>
      <c r="E5" s="818"/>
      <c r="F5" s="818"/>
      <c r="G5" s="826"/>
      <c r="H5" s="827"/>
      <c r="I5" s="827"/>
      <c r="J5" s="827"/>
      <c r="K5" s="827"/>
      <c r="L5" s="827"/>
      <c r="M5" s="827"/>
      <c r="N5" s="827"/>
      <c r="O5" s="827"/>
      <c r="P5" s="827"/>
      <c r="Q5" s="827"/>
      <c r="R5" s="827"/>
      <c r="S5" s="827"/>
      <c r="T5" s="828"/>
      <c r="U5" s="818" t="s">
        <v>25</v>
      </c>
      <c r="V5" s="818"/>
      <c r="W5" s="818"/>
      <c r="X5" s="818"/>
      <c r="Y5" s="818"/>
      <c r="Z5" s="818"/>
      <c r="AA5" s="800"/>
      <c r="AB5" s="801"/>
      <c r="AC5" s="801"/>
      <c r="AD5" s="801"/>
      <c r="AE5" s="755" t="s">
        <v>26</v>
      </c>
      <c r="AF5" s="755"/>
      <c r="AG5" s="740"/>
      <c r="AH5" s="740"/>
      <c r="AI5" s="755" t="s">
        <v>27</v>
      </c>
      <c r="AJ5" s="755"/>
      <c r="AK5" s="740"/>
      <c r="AL5" s="740"/>
      <c r="AM5" s="755" t="s">
        <v>28</v>
      </c>
      <c r="AN5" s="829"/>
    </row>
    <row r="6" spans="1:40" ht="18.75" customHeight="1" x14ac:dyDescent="0.4">
      <c r="A6" s="817" t="s">
        <v>29</v>
      </c>
      <c r="B6" s="818"/>
      <c r="C6" s="818"/>
      <c r="D6" s="818"/>
      <c r="E6" s="818"/>
      <c r="F6" s="818"/>
      <c r="G6" s="802" t="s">
        <v>30</v>
      </c>
      <c r="H6" s="756"/>
      <c r="I6" s="740"/>
      <c r="J6" s="740"/>
      <c r="K6" s="740"/>
      <c r="L6" s="740"/>
      <c r="M6" s="740"/>
      <c r="N6" s="802" t="s">
        <v>31</v>
      </c>
      <c r="O6" s="756"/>
      <c r="P6" s="740"/>
      <c r="Q6" s="740"/>
      <c r="R6" s="740"/>
      <c r="S6" s="740"/>
      <c r="T6" s="757"/>
      <c r="U6" s="822" t="s">
        <v>32</v>
      </c>
      <c r="V6" s="822"/>
      <c r="W6" s="822"/>
      <c r="X6" s="822"/>
      <c r="Y6" s="822"/>
      <c r="Z6" s="822"/>
      <c r="AA6" s="745"/>
      <c r="AB6" s="746"/>
      <c r="AC6" s="746"/>
      <c r="AD6" s="746"/>
      <c r="AE6" s="830" t="s">
        <v>26</v>
      </c>
      <c r="AF6" s="830"/>
      <c r="AG6" s="748"/>
      <c r="AH6" s="748"/>
      <c r="AI6" s="830" t="s">
        <v>27</v>
      </c>
      <c r="AJ6" s="830"/>
      <c r="AK6" s="748"/>
      <c r="AL6" s="748"/>
      <c r="AM6" s="830" t="s">
        <v>28</v>
      </c>
      <c r="AN6" s="831"/>
    </row>
    <row r="7" spans="1:40" ht="18.75" customHeight="1" x14ac:dyDescent="0.4">
      <c r="A7" s="817"/>
      <c r="B7" s="818"/>
      <c r="C7" s="818"/>
      <c r="D7" s="818"/>
      <c r="E7" s="818"/>
      <c r="F7" s="818"/>
      <c r="G7" s="832" t="s">
        <v>1050</v>
      </c>
      <c r="H7" s="833"/>
      <c r="I7" s="820"/>
      <c r="J7" s="820"/>
      <c r="K7" s="820"/>
      <c r="L7" s="820"/>
      <c r="M7" s="820"/>
      <c r="N7" s="820"/>
      <c r="O7" s="820"/>
      <c r="P7" s="820"/>
      <c r="Q7" s="820"/>
      <c r="R7" s="820"/>
      <c r="S7" s="820"/>
      <c r="T7" s="821"/>
      <c r="U7" s="823" t="s">
        <v>33</v>
      </c>
      <c r="V7" s="824"/>
      <c r="W7" s="824"/>
      <c r="X7" s="824"/>
      <c r="Y7" s="824"/>
      <c r="Z7" s="825"/>
      <c r="AA7" s="800"/>
      <c r="AB7" s="801"/>
      <c r="AC7" s="801"/>
      <c r="AD7" s="801"/>
      <c r="AE7" s="755" t="s">
        <v>19</v>
      </c>
      <c r="AF7" s="755"/>
      <c r="AG7" s="755" t="s">
        <v>34</v>
      </c>
      <c r="AH7" s="755"/>
      <c r="AI7" s="755"/>
      <c r="AJ7" s="801"/>
      <c r="AK7" s="801"/>
      <c r="AL7" s="801"/>
      <c r="AM7" s="47" t="s">
        <v>35</v>
      </c>
      <c r="AN7" s="48"/>
    </row>
    <row r="8" spans="1:40" ht="18.75" customHeight="1" x14ac:dyDescent="0.4">
      <c r="A8" s="817" t="s">
        <v>36</v>
      </c>
      <c r="B8" s="818"/>
      <c r="C8" s="818"/>
      <c r="D8" s="818"/>
      <c r="E8" s="818"/>
      <c r="F8" s="818"/>
      <c r="G8" s="826"/>
      <c r="H8" s="827"/>
      <c r="I8" s="827"/>
      <c r="J8" s="827"/>
      <c r="K8" s="827"/>
      <c r="L8" s="827"/>
      <c r="M8" s="827"/>
      <c r="N8" s="827"/>
      <c r="O8" s="827"/>
      <c r="P8" s="827"/>
      <c r="Q8" s="827"/>
      <c r="R8" s="827"/>
      <c r="S8" s="827"/>
      <c r="T8" s="828"/>
      <c r="U8" s="823" t="s">
        <v>37</v>
      </c>
      <c r="V8" s="824"/>
      <c r="W8" s="824"/>
      <c r="X8" s="824"/>
      <c r="Y8" s="824"/>
      <c r="Z8" s="825"/>
      <c r="AA8" s="739"/>
      <c r="AB8" s="740"/>
      <c r="AC8" s="740"/>
      <c r="AD8" s="47" t="s">
        <v>19</v>
      </c>
      <c r="AE8" s="740"/>
      <c r="AF8" s="740"/>
      <c r="AG8" s="740"/>
      <c r="AH8" s="50" t="s">
        <v>26</v>
      </c>
      <c r="AI8" s="740"/>
      <c r="AJ8" s="740"/>
      <c r="AK8" s="50" t="s">
        <v>27</v>
      </c>
      <c r="AL8" s="740"/>
      <c r="AM8" s="740"/>
      <c r="AN8" s="48" t="s">
        <v>38</v>
      </c>
    </row>
    <row r="9" spans="1:40" ht="18.75" customHeight="1" x14ac:dyDescent="0.4">
      <c r="A9" s="817" t="s">
        <v>39</v>
      </c>
      <c r="B9" s="818"/>
      <c r="C9" s="818"/>
      <c r="D9" s="818"/>
      <c r="E9" s="818"/>
      <c r="F9" s="818"/>
      <c r="G9" s="739"/>
      <c r="H9" s="740"/>
      <c r="I9" s="740"/>
      <c r="J9" s="740"/>
      <c r="K9" s="755" t="s">
        <v>26</v>
      </c>
      <c r="L9" s="755"/>
      <c r="M9" s="740"/>
      <c r="N9" s="740"/>
      <c r="O9" s="755" t="s">
        <v>27</v>
      </c>
      <c r="P9" s="755"/>
      <c r="Q9" s="740"/>
      <c r="R9" s="740"/>
      <c r="S9" s="755" t="s">
        <v>28</v>
      </c>
      <c r="T9" s="756"/>
      <c r="U9" s="823" t="s">
        <v>40</v>
      </c>
      <c r="V9" s="824"/>
      <c r="W9" s="824"/>
      <c r="X9" s="824"/>
      <c r="Y9" s="824"/>
      <c r="Z9" s="825"/>
      <c r="AA9" s="739"/>
      <c r="AB9" s="740"/>
      <c r="AC9" s="740"/>
      <c r="AD9" s="47" t="s">
        <v>19</v>
      </c>
      <c r="AE9" s="740"/>
      <c r="AF9" s="740"/>
      <c r="AG9" s="740"/>
      <c r="AH9" s="50" t="s">
        <v>26</v>
      </c>
      <c r="AI9" s="740"/>
      <c r="AJ9" s="740"/>
      <c r="AK9" s="50" t="s">
        <v>27</v>
      </c>
      <c r="AL9" s="740"/>
      <c r="AM9" s="740"/>
      <c r="AN9" s="48" t="s">
        <v>38</v>
      </c>
    </row>
    <row r="10" spans="1:40" ht="18.75" customHeight="1" x14ac:dyDescent="0.4">
      <c r="A10" s="817" t="s">
        <v>41</v>
      </c>
      <c r="B10" s="818"/>
      <c r="C10" s="818"/>
      <c r="D10" s="818"/>
      <c r="E10" s="818"/>
      <c r="F10" s="818"/>
      <c r="G10" s="819"/>
      <c r="H10" s="820"/>
      <c r="I10" s="820"/>
      <c r="J10" s="820"/>
      <c r="K10" s="820"/>
      <c r="L10" s="820"/>
      <c r="M10" s="820"/>
      <c r="N10" s="820"/>
      <c r="O10" s="820"/>
      <c r="P10" s="820"/>
      <c r="Q10" s="820"/>
      <c r="R10" s="820"/>
      <c r="S10" s="820"/>
      <c r="T10" s="821"/>
      <c r="U10" s="822" t="s">
        <v>42</v>
      </c>
      <c r="V10" s="822"/>
      <c r="W10" s="822"/>
      <c r="X10" s="822"/>
      <c r="Y10" s="822"/>
      <c r="Z10" s="822"/>
      <c r="AA10" s="747"/>
      <c r="AB10" s="748"/>
      <c r="AC10" s="748"/>
      <c r="AD10" s="47" t="s">
        <v>19</v>
      </c>
      <c r="AE10" s="740"/>
      <c r="AF10" s="740"/>
      <c r="AG10" s="740"/>
      <c r="AH10" s="50" t="s">
        <v>26</v>
      </c>
      <c r="AI10" s="740"/>
      <c r="AJ10" s="740"/>
      <c r="AK10" s="50" t="s">
        <v>27</v>
      </c>
      <c r="AL10" s="740"/>
      <c r="AM10" s="740"/>
      <c r="AN10" s="48" t="s">
        <v>38</v>
      </c>
    </row>
    <row r="11" spans="1:40" ht="18.75" customHeight="1" thickBot="1" x14ac:dyDescent="0.45">
      <c r="A11" s="808" t="s">
        <v>43</v>
      </c>
      <c r="B11" s="809"/>
      <c r="C11" s="809"/>
      <c r="D11" s="809"/>
      <c r="E11" s="809"/>
      <c r="F11" s="809"/>
      <c r="G11" s="810"/>
      <c r="H11" s="811"/>
      <c r="I11" s="811"/>
      <c r="J11" s="811"/>
      <c r="K11" s="811"/>
      <c r="L11" s="811"/>
      <c r="M11" s="811"/>
      <c r="N11" s="811"/>
      <c r="O11" s="811"/>
      <c r="P11" s="811"/>
      <c r="Q11" s="811"/>
      <c r="R11" s="811"/>
      <c r="S11" s="811"/>
      <c r="T11" s="812"/>
      <c r="U11" s="813" t="s">
        <v>44</v>
      </c>
      <c r="V11" s="813"/>
      <c r="W11" s="813"/>
      <c r="X11" s="813"/>
      <c r="Y11" s="813"/>
      <c r="Z11" s="813"/>
      <c r="AA11" s="814"/>
      <c r="AB11" s="815"/>
      <c r="AC11" s="815"/>
      <c r="AD11" s="53" t="s">
        <v>19</v>
      </c>
      <c r="AE11" s="753"/>
      <c r="AF11" s="753"/>
      <c r="AG11" s="53" t="s">
        <v>26</v>
      </c>
      <c r="AH11" s="753"/>
      <c r="AI11" s="753"/>
      <c r="AJ11" s="53" t="s">
        <v>27</v>
      </c>
      <c r="AK11" s="753"/>
      <c r="AL11" s="753"/>
      <c r="AM11" s="734" t="s">
        <v>45</v>
      </c>
      <c r="AN11" s="816"/>
    </row>
    <row r="12" spans="1:40" ht="18.75" customHeight="1" x14ac:dyDescent="0.4">
      <c r="A12" s="54" t="s">
        <v>1094</v>
      </c>
    </row>
    <row r="13" spans="1:40" ht="18.75" customHeight="1" thickBot="1" x14ac:dyDescent="0.45">
      <c r="A13" s="54" t="s">
        <v>46</v>
      </c>
      <c r="H13" s="55"/>
      <c r="I13" s="55"/>
      <c r="J13" s="55"/>
      <c r="K13" s="55"/>
      <c r="L13" s="55"/>
      <c r="M13" s="55"/>
      <c r="N13" s="55"/>
      <c r="O13" s="55"/>
      <c r="T13" s="54" t="s">
        <v>47</v>
      </c>
      <c r="AG13" s="56"/>
      <c r="AH13" s="56"/>
    </row>
    <row r="14" spans="1:40" ht="18.75" customHeight="1" x14ac:dyDescent="0.4">
      <c r="A14" s="767"/>
      <c r="B14" s="768"/>
      <c r="C14" s="768"/>
      <c r="D14" s="768"/>
      <c r="E14" s="768"/>
      <c r="F14" s="769" t="str">
        <f>"R"&amp;表紙・鑑!S3&amp;".3.31現在"</f>
        <v>R5.3.31現在</v>
      </c>
      <c r="G14" s="768"/>
      <c r="H14" s="768"/>
      <c r="I14" s="768"/>
      <c r="J14" s="768"/>
      <c r="K14" s="770"/>
      <c r="L14" s="805" t="str">
        <f>"R"&amp;表紙・鑑!S3-1&amp;"年度中増減"</f>
        <v>R4年度中増減</v>
      </c>
      <c r="M14" s="806"/>
      <c r="N14" s="806"/>
      <c r="O14" s="806"/>
      <c r="P14" s="806"/>
      <c r="Q14" s="807"/>
      <c r="T14" s="767"/>
      <c r="U14" s="768"/>
      <c r="V14" s="768"/>
      <c r="W14" s="768"/>
      <c r="X14" s="770"/>
      <c r="Y14" s="769" t="str">
        <f>"R"&amp;表紙・鑑!S3&amp;".3.31現在"</f>
        <v>R5.3.31現在</v>
      </c>
      <c r="Z14" s="768"/>
      <c r="AA14" s="768"/>
      <c r="AB14" s="770"/>
      <c r="AC14" s="769" t="str">
        <f>"R"&amp;表紙・鑑!S3-1&amp;"年度中増減"</f>
        <v>R4年度中増減</v>
      </c>
      <c r="AD14" s="768"/>
      <c r="AE14" s="768"/>
      <c r="AF14" s="770"/>
      <c r="AG14" s="803" t="s">
        <v>48</v>
      </c>
      <c r="AH14" s="804"/>
      <c r="AI14" s="804"/>
      <c r="AJ14" s="804"/>
      <c r="AK14" s="805" t="s">
        <v>49</v>
      </c>
      <c r="AL14" s="806"/>
      <c r="AM14" s="806"/>
      <c r="AN14" s="807"/>
    </row>
    <row r="15" spans="1:40" ht="18.75" customHeight="1" x14ac:dyDescent="0.4">
      <c r="A15" s="754" t="s">
        <v>50</v>
      </c>
      <c r="B15" s="755"/>
      <c r="C15" s="755"/>
      <c r="D15" s="755"/>
      <c r="E15" s="755"/>
      <c r="F15" s="800"/>
      <c r="G15" s="801"/>
      <c r="H15" s="801"/>
      <c r="I15" s="801"/>
      <c r="J15" s="801"/>
      <c r="K15" s="57" t="s">
        <v>51</v>
      </c>
      <c r="L15" s="739"/>
      <c r="M15" s="740"/>
      <c r="N15" s="740"/>
      <c r="O15" s="740"/>
      <c r="P15" s="740"/>
      <c r="Q15" s="48" t="s">
        <v>51</v>
      </c>
      <c r="T15" s="754" t="s">
        <v>52</v>
      </c>
      <c r="U15" s="755"/>
      <c r="V15" s="755"/>
      <c r="W15" s="755"/>
      <c r="X15" s="756"/>
      <c r="Y15" s="739"/>
      <c r="Z15" s="740"/>
      <c r="AA15" s="740"/>
      <c r="AB15" s="57" t="s">
        <v>51</v>
      </c>
      <c r="AC15" s="739"/>
      <c r="AD15" s="740"/>
      <c r="AE15" s="740"/>
      <c r="AF15" s="57" t="s">
        <v>51</v>
      </c>
      <c r="AG15" s="58"/>
      <c r="AH15" s="59" t="s">
        <v>53</v>
      </c>
      <c r="AI15" s="58"/>
      <c r="AJ15" s="59" t="s">
        <v>54</v>
      </c>
      <c r="AK15" s="800"/>
      <c r="AL15" s="801"/>
      <c r="AM15" s="801"/>
      <c r="AN15" s="48" t="s">
        <v>51</v>
      </c>
    </row>
    <row r="16" spans="1:40" ht="18.75" customHeight="1" x14ac:dyDescent="0.4">
      <c r="A16" s="754" t="s">
        <v>55</v>
      </c>
      <c r="B16" s="755"/>
      <c r="C16" s="755"/>
      <c r="D16" s="755"/>
      <c r="E16" s="755"/>
      <c r="F16" s="739"/>
      <c r="G16" s="740"/>
      <c r="H16" s="740"/>
      <c r="I16" s="740"/>
      <c r="J16" s="740"/>
      <c r="K16" s="57" t="s">
        <v>51</v>
      </c>
      <c r="L16" s="739"/>
      <c r="M16" s="740"/>
      <c r="N16" s="740"/>
      <c r="O16" s="740"/>
      <c r="P16" s="740"/>
      <c r="Q16" s="48" t="s">
        <v>51</v>
      </c>
      <c r="T16" s="754" t="s">
        <v>56</v>
      </c>
      <c r="U16" s="755"/>
      <c r="V16" s="755"/>
      <c r="W16" s="755"/>
      <c r="X16" s="756"/>
      <c r="Y16" s="739"/>
      <c r="Z16" s="740"/>
      <c r="AA16" s="740"/>
      <c r="AB16" s="57" t="s">
        <v>51</v>
      </c>
      <c r="AC16" s="739"/>
      <c r="AD16" s="740"/>
      <c r="AE16" s="740"/>
      <c r="AF16" s="57" t="s">
        <v>51</v>
      </c>
      <c r="AG16" s="58"/>
      <c r="AH16" s="59" t="s">
        <v>53</v>
      </c>
      <c r="AI16" s="58"/>
      <c r="AJ16" s="59" t="s">
        <v>54</v>
      </c>
      <c r="AK16" s="800"/>
      <c r="AL16" s="801"/>
      <c r="AM16" s="801"/>
      <c r="AN16" s="48" t="s">
        <v>51</v>
      </c>
    </row>
    <row r="17" spans="1:40" ht="18.75" customHeight="1" x14ac:dyDescent="0.4">
      <c r="A17" s="754" t="s">
        <v>57</v>
      </c>
      <c r="B17" s="755"/>
      <c r="C17" s="755"/>
      <c r="D17" s="755"/>
      <c r="E17" s="756"/>
      <c r="F17" s="802" t="str">
        <f>IF(SUM(C15:F16) = 0, "", SUM(C15:F16))</f>
        <v/>
      </c>
      <c r="G17" s="755"/>
      <c r="H17" s="755"/>
      <c r="I17" s="755"/>
      <c r="J17" s="755"/>
      <c r="K17" s="57" t="s">
        <v>51</v>
      </c>
      <c r="L17" s="802" t="str">
        <f>IF(SUM(H15:L16) = 0, "", SUM(H15:L16))</f>
        <v/>
      </c>
      <c r="M17" s="755"/>
      <c r="N17" s="755"/>
      <c r="O17" s="755"/>
      <c r="P17" s="755"/>
      <c r="Q17" s="48" t="s">
        <v>51</v>
      </c>
      <c r="T17" s="754" t="s">
        <v>58</v>
      </c>
      <c r="U17" s="755"/>
      <c r="V17" s="755"/>
      <c r="W17" s="755"/>
      <c r="X17" s="756"/>
      <c r="Y17" s="739"/>
      <c r="Z17" s="740"/>
      <c r="AA17" s="740"/>
      <c r="AB17" s="57" t="s">
        <v>51</v>
      </c>
      <c r="AC17" s="739"/>
      <c r="AD17" s="740"/>
      <c r="AE17" s="740"/>
      <c r="AF17" s="57" t="s">
        <v>51</v>
      </c>
      <c r="AG17" s="58"/>
      <c r="AH17" s="59" t="s">
        <v>53</v>
      </c>
      <c r="AI17" s="58"/>
      <c r="AJ17" s="59" t="s">
        <v>54</v>
      </c>
      <c r="AK17" s="800"/>
      <c r="AL17" s="801"/>
      <c r="AM17" s="801"/>
      <c r="AN17" s="48" t="s">
        <v>51</v>
      </c>
    </row>
    <row r="18" spans="1:40" ht="18.75" customHeight="1" thickBot="1" x14ac:dyDescent="0.45">
      <c r="A18" s="788" t="s">
        <v>59</v>
      </c>
      <c r="B18" s="789"/>
      <c r="C18" s="789"/>
      <c r="D18" s="789"/>
      <c r="E18" s="790"/>
      <c r="F18" s="791"/>
      <c r="G18" s="792"/>
      <c r="H18" s="792"/>
      <c r="I18" s="792"/>
      <c r="J18" s="792"/>
      <c r="K18" s="792"/>
      <c r="L18" s="792"/>
      <c r="M18" s="792"/>
      <c r="N18" s="792"/>
      <c r="O18" s="792"/>
      <c r="P18" s="792"/>
      <c r="Q18" s="793"/>
      <c r="T18" s="749" t="s">
        <v>57</v>
      </c>
      <c r="U18" s="734"/>
      <c r="V18" s="734"/>
      <c r="W18" s="734"/>
      <c r="X18" s="750"/>
      <c r="Y18" s="733" t="str">
        <f>IF(SUM(Y15:Y17) = 0, "", SUM(Y15:Y17))</f>
        <v/>
      </c>
      <c r="Z18" s="734"/>
      <c r="AA18" s="734"/>
      <c r="AB18" s="63" t="s">
        <v>51</v>
      </c>
      <c r="AC18" s="733" t="str">
        <f>IF(SUM(AC15:AE17) = 0, "", SUM(AC15:AE17))</f>
        <v/>
      </c>
      <c r="AD18" s="734"/>
      <c r="AE18" s="734"/>
      <c r="AF18" s="63" t="s">
        <v>51</v>
      </c>
      <c r="AG18" s="797"/>
      <c r="AH18" s="798"/>
      <c r="AI18" s="798"/>
      <c r="AJ18" s="799"/>
      <c r="AK18" s="733" t="str">
        <f>IF(SUM(AK15:AM17) = 0, "", SUM(AK15:AM17))</f>
        <v/>
      </c>
      <c r="AL18" s="734"/>
      <c r="AM18" s="734"/>
      <c r="AN18" s="64" t="s">
        <v>51</v>
      </c>
    </row>
    <row r="19" spans="1:40" ht="18.75" customHeight="1" thickBot="1" x14ac:dyDescent="0.45">
      <c r="A19" s="735"/>
      <c r="B19" s="736"/>
      <c r="C19" s="736"/>
      <c r="D19" s="736"/>
      <c r="E19" s="737"/>
      <c r="F19" s="794"/>
      <c r="G19" s="795"/>
      <c r="H19" s="795"/>
      <c r="I19" s="795"/>
      <c r="J19" s="795"/>
      <c r="K19" s="795"/>
      <c r="L19" s="795"/>
      <c r="M19" s="795"/>
      <c r="N19" s="795"/>
      <c r="O19" s="795"/>
      <c r="P19" s="795"/>
      <c r="Q19" s="796"/>
      <c r="T19" s="56"/>
      <c r="U19" s="56"/>
      <c r="V19" s="56"/>
      <c r="W19" s="56"/>
      <c r="X19" s="56"/>
      <c r="Y19" s="56"/>
      <c r="Z19" s="56"/>
      <c r="AA19" s="56"/>
      <c r="AB19" s="56"/>
      <c r="AC19" s="56"/>
      <c r="AD19" s="56"/>
      <c r="AE19" s="56"/>
      <c r="AF19" s="56"/>
      <c r="AG19" s="56"/>
      <c r="AH19" s="56"/>
      <c r="AI19" s="56"/>
      <c r="AJ19" s="56"/>
      <c r="AK19" s="56"/>
      <c r="AL19" s="56"/>
      <c r="AM19" s="56"/>
      <c r="AN19" s="56"/>
    </row>
    <row r="20" spans="1:40" ht="18.75" customHeight="1" thickBot="1" x14ac:dyDescent="0.45">
      <c r="A20" s="67" t="s">
        <v>60</v>
      </c>
      <c r="B20" s="68"/>
      <c r="C20" s="68"/>
      <c r="D20" s="68"/>
      <c r="E20" s="68"/>
      <c r="F20" s="69"/>
      <c r="G20" s="70"/>
      <c r="N20" s="71"/>
      <c r="O20" s="71"/>
      <c r="T20" s="54" t="s">
        <v>61</v>
      </c>
      <c r="AC20" s="72"/>
    </row>
    <row r="21" spans="1:40" ht="18.75" customHeight="1" x14ac:dyDescent="0.4">
      <c r="A21" s="767" t="s">
        <v>62</v>
      </c>
      <c r="B21" s="768"/>
      <c r="C21" s="768"/>
      <c r="D21" s="768"/>
      <c r="E21" s="770"/>
      <c r="F21" s="786"/>
      <c r="G21" s="786"/>
      <c r="H21" s="786"/>
      <c r="I21" s="786"/>
      <c r="J21" s="786"/>
      <c r="K21" s="786"/>
      <c r="L21" s="786"/>
      <c r="M21" s="786"/>
      <c r="N21" s="786"/>
      <c r="O21" s="786"/>
      <c r="P21" s="786"/>
      <c r="Q21" s="74" t="s">
        <v>63</v>
      </c>
      <c r="T21" s="767"/>
      <c r="U21" s="768"/>
      <c r="V21" s="768"/>
      <c r="W21" s="768"/>
      <c r="X21" s="770"/>
      <c r="Y21" s="769" t="s">
        <v>64</v>
      </c>
      <c r="Z21" s="770"/>
      <c r="AA21" s="769" t="s">
        <v>49</v>
      </c>
      <c r="AB21" s="768"/>
      <c r="AC21" s="768"/>
      <c r="AD21" s="787"/>
      <c r="AE21" s="768"/>
      <c r="AF21" s="768"/>
      <c r="AG21" s="768"/>
      <c r="AH21" s="770"/>
      <c r="AI21" s="769" t="s">
        <v>64</v>
      </c>
      <c r="AJ21" s="770"/>
      <c r="AK21" s="769" t="s">
        <v>49</v>
      </c>
      <c r="AL21" s="768"/>
      <c r="AM21" s="768"/>
      <c r="AN21" s="771"/>
    </row>
    <row r="22" spans="1:40" ht="18.75" customHeight="1" x14ac:dyDescent="0.4">
      <c r="A22" s="779" t="s">
        <v>65</v>
      </c>
      <c r="B22" s="780"/>
      <c r="C22" s="780"/>
      <c r="D22" s="780"/>
      <c r="E22" s="781"/>
      <c r="F22" s="75"/>
      <c r="G22" s="75"/>
      <c r="H22" s="785"/>
      <c r="I22" s="785" t="s">
        <v>66</v>
      </c>
      <c r="J22" s="785"/>
      <c r="K22" s="75"/>
      <c r="L22" s="75"/>
      <c r="M22" s="75"/>
      <c r="N22" s="75"/>
      <c r="O22" s="785" t="s">
        <v>54</v>
      </c>
      <c r="P22" s="785"/>
      <c r="Q22" s="77"/>
      <c r="T22" s="754" t="s">
        <v>67</v>
      </c>
      <c r="U22" s="755"/>
      <c r="V22" s="755"/>
      <c r="W22" s="755"/>
      <c r="X22" s="756"/>
      <c r="Y22" s="739"/>
      <c r="Z22" s="757"/>
      <c r="AA22" s="739"/>
      <c r="AB22" s="740"/>
      <c r="AC22" s="740"/>
      <c r="AD22" s="78" t="s">
        <v>51</v>
      </c>
      <c r="AE22" s="763" t="s">
        <v>68</v>
      </c>
      <c r="AF22" s="763"/>
      <c r="AG22" s="763"/>
      <c r="AH22" s="764"/>
      <c r="AI22" s="739"/>
      <c r="AJ22" s="757"/>
      <c r="AK22" s="739"/>
      <c r="AL22" s="740"/>
      <c r="AM22" s="740"/>
      <c r="AN22" s="48" t="s">
        <v>51</v>
      </c>
    </row>
    <row r="23" spans="1:40" ht="18.75" customHeight="1" x14ac:dyDescent="0.4">
      <c r="A23" s="782"/>
      <c r="B23" s="783"/>
      <c r="C23" s="783"/>
      <c r="D23" s="783"/>
      <c r="E23" s="784"/>
      <c r="F23" s="79"/>
      <c r="G23" s="79"/>
      <c r="H23" s="746"/>
      <c r="I23" s="746"/>
      <c r="J23" s="746"/>
      <c r="K23" s="79"/>
      <c r="L23" s="79"/>
      <c r="M23" s="79"/>
      <c r="N23" s="79"/>
      <c r="O23" s="746"/>
      <c r="P23" s="746"/>
      <c r="Q23" s="80"/>
      <c r="T23" s="754" t="s">
        <v>69</v>
      </c>
      <c r="U23" s="755"/>
      <c r="V23" s="755"/>
      <c r="W23" s="755"/>
      <c r="X23" s="756"/>
      <c r="Y23" s="739"/>
      <c r="Z23" s="757"/>
      <c r="AA23" s="739"/>
      <c r="AB23" s="740"/>
      <c r="AC23" s="740"/>
      <c r="AD23" s="78" t="s">
        <v>51</v>
      </c>
      <c r="AE23" s="763" t="s">
        <v>70</v>
      </c>
      <c r="AF23" s="763"/>
      <c r="AG23" s="763"/>
      <c r="AH23" s="764"/>
      <c r="AI23" s="739"/>
      <c r="AJ23" s="757"/>
      <c r="AK23" s="739"/>
      <c r="AL23" s="740"/>
      <c r="AM23" s="740"/>
      <c r="AN23" s="48" t="s">
        <v>51</v>
      </c>
    </row>
    <row r="24" spans="1:40" ht="18.75" customHeight="1" x14ac:dyDescent="0.4">
      <c r="A24" s="774" t="s">
        <v>71</v>
      </c>
      <c r="B24" s="775"/>
      <c r="C24" s="775"/>
      <c r="D24" s="775"/>
      <c r="E24" s="776"/>
      <c r="F24" s="81"/>
      <c r="G24" s="81"/>
      <c r="H24" s="777"/>
      <c r="I24" s="777" t="s">
        <v>66</v>
      </c>
      <c r="J24" s="777"/>
      <c r="K24" s="81"/>
      <c r="L24" s="81"/>
      <c r="M24" s="81"/>
      <c r="N24" s="81"/>
      <c r="O24" s="777" t="s">
        <v>54</v>
      </c>
      <c r="P24" s="777"/>
      <c r="Q24" s="83"/>
      <c r="T24" s="754" t="s">
        <v>72</v>
      </c>
      <c r="U24" s="755"/>
      <c r="V24" s="755"/>
      <c r="W24" s="755"/>
      <c r="X24" s="756"/>
      <c r="Y24" s="739"/>
      <c r="Z24" s="757"/>
      <c r="AA24" s="739"/>
      <c r="AB24" s="740"/>
      <c r="AC24" s="740"/>
      <c r="AD24" s="78" t="s">
        <v>51</v>
      </c>
      <c r="AE24" s="763" t="s">
        <v>73</v>
      </c>
      <c r="AF24" s="763"/>
      <c r="AG24" s="763"/>
      <c r="AH24" s="764"/>
      <c r="AI24" s="739"/>
      <c r="AJ24" s="757"/>
      <c r="AK24" s="739"/>
      <c r="AL24" s="740"/>
      <c r="AM24" s="740"/>
      <c r="AN24" s="48" t="s">
        <v>51</v>
      </c>
    </row>
    <row r="25" spans="1:40" ht="18.75" customHeight="1" thickBot="1" x14ac:dyDescent="0.45">
      <c r="A25" s="735"/>
      <c r="B25" s="736"/>
      <c r="C25" s="736"/>
      <c r="D25" s="736"/>
      <c r="E25" s="737"/>
      <c r="F25" s="84"/>
      <c r="G25" s="84"/>
      <c r="H25" s="778"/>
      <c r="I25" s="778"/>
      <c r="J25" s="778"/>
      <c r="K25" s="84"/>
      <c r="L25" s="84"/>
      <c r="M25" s="84"/>
      <c r="N25" s="84"/>
      <c r="O25" s="778"/>
      <c r="P25" s="778"/>
      <c r="Q25" s="86"/>
      <c r="T25" s="754" t="s">
        <v>74</v>
      </c>
      <c r="U25" s="755"/>
      <c r="V25" s="755"/>
      <c r="W25" s="755"/>
      <c r="X25" s="756"/>
      <c r="Y25" s="739"/>
      <c r="Z25" s="757"/>
      <c r="AA25" s="739"/>
      <c r="AB25" s="740"/>
      <c r="AC25" s="740"/>
      <c r="AD25" s="78" t="s">
        <v>51</v>
      </c>
      <c r="AE25" s="772" t="s">
        <v>75</v>
      </c>
      <c r="AF25" s="772"/>
      <c r="AG25" s="772"/>
      <c r="AH25" s="773"/>
      <c r="AI25" s="739"/>
      <c r="AJ25" s="757"/>
      <c r="AK25" s="739"/>
      <c r="AL25" s="740"/>
      <c r="AM25" s="740"/>
      <c r="AN25" s="48" t="s">
        <v>51</v>
      </c>
    </row>
    <row r="26" spans="1:40" ht="18.75" customHeight="1" thickBot="1" x14ac:dyDescent="0.45">
      <c r="A26" s="54" t="s">
        <v>76</v>
      </c>
      <c r="L26" s="56"/>
      <c r="M26" s="56"/>
      <c r="N26" s="72"/>
      <c r="O26" s="72"/>
      <c r="T26" s="754" t="s">
        <v>77</v>
      </c>
      <c r="U26" s="755"/>
      <c r="V26" s="755"/>
      <c r="W26" s="755"/>
      <c r="X26" s="756"/>
      <c r="Y26" s="739"/>
      <c r="Z26" s="757"/>
      <c r="AA26" s="739"/>
      <c r="AB26" s="740"/>
      <c r="AC26" s="740"/>
      <c r="AD26" s="78" t="s">
        <v>51</v>
      </c>
      <c r="AE26" s="772" t="s">
        <v>78</v>
      </c>
      <c r="AF26" s="772"/>
      <c r="AG26" s="772"/>
      <c r="AH26" s="773"/>
      <c r="AI26" s="739"/>
      <c r="AJ26" s="757"/>
      <c r="AK26" s="739"/>
      <c r="AL26" s="740"/>
      <c r="AM26" s="740"/>
      <c r="AN26" s="48" t="s">
        <v>51</v>
      </c>
    </row>
    <row r="27" spans="1:40" ht="18.75" customHeight="1" x14ac:dyDescent="0.4">
      <c r="A27" s="767"/>
      <c r="B27" s="768"/>
      <c r="C27" s="768"/>
      <c r="D27" s="768"/>
      <c r="E27" s="768"/>
      <c r="F27" s="769" t="s">
        <v>64</v>
      </c>
      <c r="G27" s="768"/>
      <c r="H27" s="768"/>
      <c r="I27" s="768"/>
      <c r="J27" s="768"/>
      <c r="K27" s="770"/>
      <c r="L27" s="769" t="s">
        <v>139</v>
      </c>
      <c r="M27" s="768"/>
      <c r="N27" s="768"/>
      <c r="O27" s="768"/>
      <c r="P27" s="768"/>
      <c r="Q27" s="771"/>
      <c r="T27" s="754" t="s">
        <v>79</v>
      </c>
      <c r="U27" s="755"/>
      <c r="V27" s="755"/>
      <c r="W27" s="755"/>
      <c r="X27" s="756"/>
      <c r="Y27" s="739"/>
      <c r="Z27" s="757"/>
      <c r="AA27" s="739"/>
      <c r="AB27" s="740"/>
      <c r="AC27" s="740"/>
      <c r="AD27" s="78" t="s">
        <v>51</v>
      </c>
      <c r="AE27" s="765" t="s">
        <v>80</v>
      </c>
      <c r="AF27" s="765"/>
      <c r="AG27" s="765"/>
      <c r="AH27" s="766"/>
      <c r="AI27" s="739"/>
      <c r="AJ27" s="757"/>
      <c r="AK27" s="739"/>
      <c r="AL27" s="740"/>
      <c r="AM27" s="740"/>
      <c r="AN27" s="48" t="s">
        <v>51</v>
      </c>
    </row>
    <row r="28" spans="1:40" ht="18.75" customHeight="1" x14ac:dyDescent="0.4">
      <c r="A28" s="761">
        <v>1</v>
      </c>
      <c r="B28" s="762"/>
      <c r="C28" s="743" t="s">
        <v>81</v>
      </c>
      <c r="D28" s="743"/>
      <c r="E28" s="743"/>
      <c r="F28" s="745"/>
      <c r="G28" s="746"/>
      <c r="H28" s="746"/>
      <c r="I28" s="746"/>
      <c r="J28" s="746"/>
      <c r="K28" s="87" t="s">
        <v>82</v>
      </c>
      <c r="L28" s="747"/>
      <c r="M28" s="748"/>
      <c r="N28" s="748"/>
      <c r="O28" s="748"/>
      <c r="P28" s="748"/>
      <c r="Q28" s="88" t="s">
        <v>51</v>
      </c>
      <c r="T28" s="754" t="s">
        <v>83</v>
      </c>
      <c r="U28" s="755"/>
      <c r="V28" s="755"/>
      <c r="W28" s="755"/>
      <c r="X28" s="756"/>
      <c r="Y28" s="739"/>
      <c r="Z28" s="757"/>
      <c r="AA28" s="739"/>
      <c r="AB28" s="740"/>
      <c r="AC28" s="740"/>
      <c r="AD28" s="78" t="s">
        <v>51</v>
      </c>
      <c r="AE28" s="763" t="s">
        <v>84</v>
      </c>
      <c r="AF28" s="763"/>
      <c r="AG28" s="763"/>
      <c r="AH28" s="764"/>
      <c r="AI28" s="739"/>
      <c r="AJ28" s="757"/>
      <c r="AK28" s="739"/>
      <c r="AL28" s="740"/>
      <c r="AM28" s="740"/>
      <c r="AN28" s="48" t="s">
        <v>51</v>
      </c>
    </row>
    <row r="29" spans="1:40" ht="18.75" customHeight="1" x14ac:dyDescent="0.4">
      <c r="A29" s="761">
        <v>2</v>
      </c>
      <c r="B29" s="762"/>
      <c r="C29" s="744" t="s">
        <v>81</v>
      </c>
      <c r="D29" s="744"/>
      <c r="E29" s="743"/>
      <c r="F29" s="745"/>
      <c r="G29" s="746"/>
      <c r="H29" s="746"/>
      <c r="I29" s="746"/>
      <c r="J29" s="746"/>
      <c r="K29" s="87" t="s">
        <v>82</v>
      </c>
      <c r="L29" s="747"/>
      <c r="M29" s="748"/>
      <c r="N29" s="748"/>
      <c r="O29" s="748"/>
      <c r="P29" s="748"/>
      <c r="Q29" s="88" t="s">
        <v>51</v>
      </c>
      <c r="T29" s="754" t="s">
        <v>85</v>
      </c>
      <c r="U29" s="755"/>
      <c r="V29" s="755"/>
      <c r="W29" s="755"/>
      <c r="X29" s="756"/>
      <c r="Y29" s="739"/>
      <c r="Z29" s="757"/>
      <c r="AA29" s="739"/>
      <c r="AB29" s="740"/>
      <c r="AC29" s="740"/>
      <c r="AD29" s="78" t="s">
        <v>51</v>
      </c>
      <c r="AE29" s="763" t="s">
        <v>86</v>
      </c>
      <c r="AF29" s="763"/>
      <c r="AG29" s="763"/>
      <c r="AH29" s="764"/>
      <c r="AI29" s="739"/>
      <c r="AJ29" s="757"/>
      <c r="AK29" s="739"/>
      <c r="AL29" s="740"/>
      <c r="AM29" s="740"/>
      <c r="AN29" s="48" t="s">
        <v>51</v>
      </c>
    </row>
    <row r="30" spans="1:40" ht="18.75" customHeight="1" x14ac:dyDescent="0.4">
      <c r="A30" s="761">
        <v>3</v>
      </c>
      <c r="B30" s="762"/>
      <c r="C30" s="744" t="s">
        <v>81</v>
      </c>
      <c r="D30" s="744"/>
      <c r="E30" s="743"/>
      <c r="F30" s="745"/>
      <c r="G30" s="746"/>
      <c r="H30" s="746"/>
      <c r="I30" s="746"/>
      <c r="J30" s="746"/>
      <c r="K30" s="87" t="s">
        <v>82</v>
      </c>
      <c r="L30" s="747"/>
      <c r="M30" s="748"/>
      <c r="N30" s="748"/>
      <c r="O30" s="748"/>
      <c r="P30" s="748"/>
      <c r="Q30" s="88" t="s">
        <v>51</v>
      </c>
      <c r="T30" s="754" t="s">
        <v>87</v>
      </c>
      <c r="U30" s="755"/>
      <c r="V30" s="755"/>
      <c r="W30" s="755"/>
      <c r="X30" s="756"/>
      <c r="Y30" s="739"/>
      <c r="Z30" s="757"/>
      <c r="AA30" s="739"/>
      <c r="AB30" s="740"/>
      <c r="AC30" s="740"/>
      <c r="AD30" s="78" t="s">
        <v>51</v>
      </c>
      <c r="AE30" s="763" t="s">
        <v>88</v>
      </c>
      <c r="AF30" s="763"/>
      <c r="AG30" s="763"/>
      <c r="AH30" s="764"/>
      <c r="AI30" s="739"/>
      <c r="AJ30" s="757"/>
      <c r="AK30" s="739"/>
      <c r="AL30" s="740"/>
      <c r="AM30" s="740"/>
      <c r="AN30" s="48" t="s">
        <v>51</v>
      </c>
    </row>
    <row r="31" spans="1:40" ht="18.75" customHeight="1" x14ac:dyDescent="0.4">
      <c r="A31" s="761">
        <v>4</v>
      </c>
      <c r="B31" s="762"/>
      <c r="C31" s="744" t="s">
        <v>81</v>
      </c>
      <c r="D31" s="744"/>
      <c r="E31" s="743"/>
      <c r="F31" s="745"/>
      <c r="G31" s="746"/>
      <c r="H31" s="746"/>
      <c r="I31" s="746"/>
      <c r="J31" s="746"/>
      <c r="K31" s="87" t="s">
        <v>82</v>
      </c>
      <c r="L31" s="747"/>
      <c r="M31" s="748"/>
      <c r="N31" s="748"/>
      <c r="O31" s="748"/>
      <c r="P31" s="748"/>
      <c r="Q31" s="88" t="s">
        <v>51</v>
      </c>
      <c r="T31" s="754" t="s">
        <v>89</v>
      </c>
      <c r="U31" s="755"/>
      <c r="V31" s="755"/>
      <c r="W31" s="755"/>
      <c r="X31" s="756"/>
      <c r="Y31" s="739"/>
      <c r="Z31" s="757"/>
      <c r="AA31" s="739"/>
      <c r="AB31" s="740"/>
      <c r="AC31" s="740"/>
      <c r="AD31" s="78" t="s">
        <v>51</v>
      </c>
      <c r="AE31" s="763" t="s">
        <v>90</v>
      </c>
      <c r="AF31" s="763"/>
      <c r="AG31" s="763"/>
      <c r="AH31" s="764"/>
      <c r="AI31" s="739"/>
      <c r="AJ31" s="757"/>
      <c r="AK31" s="739"/>
      <c r="AL31" s="740"/>
      <c r="AM31" s="740"/>
      <c r="AN31" s="48" t="s">
        <v>51</v>
      </c>
    </row>
    <row r="32" spans="1:40" ht="18.75" customHeight="1" x14ac:dyDescent="0.4">
      <c r="A32" s="741"/>
      <c r="B32" s="742"/>
      <c r="C32" s="744" t="s">
        <v>81</v>
      </c>
      <c r="D32" s="744"/>
      <c r="E32" s="743"/>
      <c r="F32" s="745"/>
      <c r="G32" s="746"/>
      <c r="H32" s="746"/>
      <c r="I32" s="746"/>
      <c r="J32" s="746"/>
      <c r="K32" s="87" t="s">
        <v>82</v>
      </c>
      <c r="L32" s="747"/>
      <c r="M32" s="748"/>
      <c r="N32" s="748"/>
      <c r="O32" s="748"/>
      <c r="P32" s="748"/>
      <c r="Q32" s="88" t="s">
        <v>51</v>
      </c>
      <c r="T32" s="754" t="s">
        <v>91</v>
      </c>
      <c r="U32" s="755"/>
      <c r="V32" s="755"/>
      <c r="W32" s="755"/>
      <c r="X32" s="756"/>
      <c r="Y32" s="739"/>
      <c r="Z32" s="757"/>
      <c r="AA32" s="739"/>
      <c r="AB32" s="740"/>
      <c r="AC32" s="740"/>
      <c r="AD32" s="78" t="s">
        <v>51</v>
      </c>
      <c r="AE32" s="758" t="s">
        <v>92</v>
      </c>
      <c r="AF32" s="759"/>
      <c r="AG32" s="759"/>
      <c r="AH32" s="759"/>
      <c r="AI32" s="759"/>
      <c r="AJ32" s="759"/>
      <c r="AK32" s="759"/>
      <c r="AL32" s="759"/>
      <c r="AM32" s="759"/>
      <c r="AN32" s="760"/>
    </row>
    <row r="33" spans="1:40" ht="18.75" customHeight="1" x14ac:dyDescent="0.4">
      <c r="A33" s="741"/>
      <c r="B33" s="742"/>
      <c r="C33" s="744" t="s">
        <v>81</v>
      </c>
      <c r="D33" s="744"/>
      <c r="E33" s="743"/>
      <c r="F33" s="745"/>
      <c r="G33" s="746"/>
      <c r="H33" s="746"/>
      <c r="I33" s="746"/>
      <c r="J33" s="746"/>
      <c r="K33" s="87" t="s">
        <v>82</v>
      </c>
      <c r="L33" s="747"/>
      <c r="M33" s="748"/>
      <c r="N33" s="748"/>
      <c r="O33" s="748"/>
      <c r="P33" s="748"/>
      <c r="Q33" s="88" t="s">
        <v>51</v>
      </c>
      <c r="T33" s="754" t="s">
        <v>93</v>
      </c>
      <c r="U33" s="755"/>
      <c r="V33" s="755"/>
      <c r="W33" s="755"/>
      <c r="X33" s="756"/>
      <c r="Y33" s="739"/>
      <c r="Z33" s="757"/>
      <c r="AA33" s="739"/>
      <c r="AB33" s="740"/>
      <c r="AC33" s="740"/>
      <c r="AD33" s="78" t="s">
        <v>51</v>
      </c>
      <c r="AE33" s="740"/>
      <c r="AF33" s="740"/>
      <c r="AG33" s="740"/>
      <c r="AH33" s="757"/>
      <c r="AI33" s="739"/>
      <c r="AJ33" s="757"/>
      <c r="AK33" s="739"/>
      <c r="AL33" s="740"/>
      <c r="AM33" s="740"/>
      <c r="AN33" s="48" t="s">
        <v>51</v>
      </c>
    </row>
    <row r="34" spans="1:40" ht="18.75" customHeight="1" x14ac:dyDescent="0.4">
      <c r="A34" s="741"/>
      <c r="B34" s="742"/>
      <c r="C34" s="744" t="s">
        <v>81</v>
      </c>
      <c r="D34" s="744"/>
      <c r="E34" s="743"/>
      <c r="F34" s="745"/>
      <c r="G34" s="746"/>
      <c r="H34" s="746"/>
      <c r="I34" s="746"/>
      <c r="J34" s="746"/>
      <c r="K34" s="87" t="s">
        <v>82</v>
      </c>
      <c r="L34" s="747"/>
      <c r="M34" s="748"/>
      <c r="N34" s="748"/>
      <c r="O34" s="748"/>
      <c r="P34" s="748"/>
      <c r="Q34" s="88" t="s">
        <v>51</v>
      </c>
      <c r="T34" s="754" t="s">
        <v>94</v>
      </c>
      <c r="U34" s="755"/>
      <c r="V34" s="755"/>
      <c r="W34" s="755"/>
      <c r="X34" s="756"/>
      <c r="Y34" s="739"/>
      <c r="Z34" s="757"/>
      <c r="AA34" s="739"/>
      <c r="AB34" s="740"/>
      <c r="AC34" s="740"/>
      <c r="AD34" s="78" t="s">
        <v>51</v>
      </c>
      <c r="AE34" s="740"/>
      <c r="AF34" s="740"/>
      <c r="AG34" s="740"/>
      <c r="AH34" s="757"/>
      <c r="AI34" s="739"/>
      <c r="AJ34" s="757"/>
      <c r="AK34" s="739"/>
      <c r="AL34" s="740"/>
      <c r="AM34" s="740"/>
      <c r="AN34" s="48" t="s">
        <v>51</v>
      </c>
    </row>
    <row r="35" spans="1:40" ht="18.75" customHeight="1" x14ac:dyDescent="0.4">
      <c r="A35" s="741"/>
      <c r="B35" s="742"/>
      <c r="C35" s="744" t="s">
        <v>81</v>
      </c>
      <c r="D35" s="744"/>
      <c r="E35" s="743"/>
      <c r="F35" s="745"/>
      <c r="G35" s="746"/>
      <c r="H35" s="746"/>
      <c r="I35" s="746"/>
      <c r="J35" s="746"/>
      <c r="K35" s="87" t="s">
        <v>82</v>
      </c>
      <c r="L35" s="747"/>
      <c r="M35" s="748"/>
      <c r="N35" s="748"/>
      <c r="O35" s="748"/>
      <c r="P35" s="748"/>
      <c r="Q35" s="88" t="s">
        <v>51</v>
      </c>
      <c r="T35" s="754" t="s">
        <v>95</v>
      </c>
      <c r="U35" s="755"/>
      <c r="V35" s="755"/>
      <c r="W35" s="755"/>
      <c r="X35" s="756"/>
      <c r="Y35" s="739"/>
      <c r="Z35" s="757"/>
      <c r="AA35" s="739"/>
      <c r="AB35" s="740"/>
      <c r="AC35" s="740"/>
      <c r="AD35" s="78" t="s">
        <v>51</v>
      </c>
      <c r="AE35" s="740"/>
      <c r="AF35" s="740"/>
      <c r="AG35" s="740"/>
      <c r="AH35" s="757"/>
      <c r="AI35" s="739"/>
      <c r="AJ35" s="757"/>
      <c r="AK35" s="739"/>
      <c r="AL35" s="740"/>
      <c r="AM35" s="740"/>
      <c r="AN35" s="48" t="s">
        <v>51</v>
      </c>
    </row>
    <row r="36" spans="1:40" ht="18.75" customHeight="1" thickBot="1" x14ac:dyDescent="0.45">
      <c r="A36" s="741"/>
      <c r="B36" s="742"/>
      <c r="C36" s="743" t="s">
        <v>81</v>
      </c>
      <c r="D36" s="743"/>
      <c r="E36" s="744"/>
      <c r="F36" s="745"/>
      <c r="G36" s="746"/>
      <c r="H36" s="746"/>
      <c r="I36" s="746"/>
      <c r="J36" s="746"/>
      <c r="K36" s="87" t="s">
        <v>82</v>
      </c>
      <c r="L36" s="747"/>
      <c r="M36" s="748"/>
      <c r="N36" s="748"/>
      <c r="O36" s="748"/>
      <c r="P36" s="748"/>
      <c r="Q36" s="88" t="s">
        <v>51</v>
      </c>
      <c r="T36" s="749" t="s">
        <v>96</v>
      </c>
      <c r="U36" s="734"/>
      <c r="V36" s="734"/>
      <c r="W36" s="734"/>
      <c r="X36" s="750"/>
      <c r="Y36" s="751"/>
      <c r="Z36" s="752"/>
      <c r="AA36" s="751"/>
      <c r="AB36" s="753"/>
      <c r="AC36" s="753"/>
      <c r="AD36" s="89" t="s">
        <v>51</v>
      </c>
      <c r="AE36" s="734" t="s">
        <v>57</v>
      </c>
      <c r="AF36" s="734"/>
      <c r="AG36" s="734"/>
      <c r="AH36" s="750"/>
      <c r="AI36" s="733" t="str">
        <f>IF(SUM(Y22:Y36,AI22:AJ35) = 0, "", SUM(AI22:AJ35,Y22:Y36))</f>
        <v/>
      </c>
      <c r="AJ36" s="750"/>
      <c r="AK36" s="733" t="str">
        <f>IF(SUM(AA22:AB36,AK22:AM35)=0,"",SUM(AA22:AB36,AK22:AM35))</f>
        <v/>
      </c>
      <c r="AL36" s="734"/>
      <c r="AM36" s="734"/>
      <c r="AN36" s="64" t="s">
        <v>51</v>
      </c>
    </row>
    <row r="37" spans="1:40" ht="18.75" customHeight="1" thickBot="1" x14ac:dyDescent="0.45">
      <c r="A37" s="735" t="s">
        <v>57</v>
      </c>
      <c r="B37" s="736"/>
      <c r="C37" s="736"/>
      <c r="D37" s="736"/>
      <c r="E37" s="737"/>
      <c r="F37" s="738" t="str">
        <f>IF(SUM(F28:J36)=0,"",SUM(F28:J36))</f>
        <v/>
      </c>
      <c r="G37" s="736"/>
      <c r="H37" s="736"/>
      <c r="I37" s="736"/>
      <c r="J37" s="736"/>
      <c r="K37" s="63" t="s">
        <v>82</v>
      </c>
      <c r="L37" s="738" t="str">
        <f>IF(SUM(L28:P36)=0,"",SUM(L28:P36))</f>
        <v/>
      </c>
      <c r="M37" s="736"/>
      <c r="N37" s="736"/>
      <c r="O37" s="736"/>
      <c r="P37" s="736"/>
      <c r="Q37" s="91" t="s">
        <v>51</v>
      </c>
      <c r="T37" s="92" t="s">
        <v>97</v>
      </c>
      <c r="U37" s="54" t="s">
        <v>98</v>
      </c>
      <c r="W37" s="55"/>
      <c r="X37" s="55"/>
      <c r="Z37" s="56"/>
      <c r="AA37" s="56"/>
      <c r="AB37" s="56"/>
      <c r="AG37" s="72"/>
      <c r="AH37" s="72"/>
      <c r="AI37" s="72"/>
      <c r="AJ37" s="72"/>
      <c r="AK37" s="72"/>
      <c r="AL37" s="55"/>
      <c r="AM37" s="55"/>
      <c r="AN37" s="55"/>
    </row>
    <row r="38" spans="1:40" ht="18.75" customHeight="1" x14ac:dyDescent="0.4">
      <c r="N38" s="55"/>
    </row>
    <row r="39" spans="1:40" ht="18.75" customHeight="1" x14ac:dyDescent="0.4"/>
  </sheetData>
  <sheetProtection selectLockedCells="1"/>
  <mergeCells count="263">
    <mergeCell ref="A3:F3"/>
    <mergeCell ref="G3:T3"/>
    <mergeCell ref="AA3:AD3"/>
    <mergeCell ref="AE3:AI3"/>
    <mergeCell ref="AJ3:AN3"/>
    <mergeCell ref="A4:F4"/>
    <mergeCell ref="G4:T4"/>
    <mergeCell ref="AA4:AC4"/>
    <mergeCell ref="AE4:AH4"/>
    <mergeCell ref="AJ4:AM4"/>
    <mergeCell ref="U1:Z4"/>
    <mergeCell ref="AA1:AC1"/>
    <mergeCell ref="AD1:AF1"/>
    <mergeCell ref="AG1:AJ1"/>
    <mergeCell ref="AK1:AN1"/>
    <mergeCell ref="AA2:AB2"/>
    <mergeCell ref="AD2:AE2"/>
    <mergeCell ref="AG2:AI2"/>
    <mergeCell ref="AK2:AM2"/>
    <mergeCell ref="AI5:AJ5"/>
    <mergeCell ref="AK5:AL5"/>
    <mergeCell ref="AM5:AN5"/>
    <mergeCell ref="A6:F7"/>
    <mergeCell ref="G6:H6"/>
    <mergeCell ref="I6:M6"/>
    <mergeCell ref="N6:O6"/>
    <mergeCell ref="P6:T6"/>
    <mergeCell ref="U6:Z6"/>
    <mergeCell ref="AA6:AD6"/>
    <mergeCell ref="A5:F5"/>
    <mergeCell ref="G5:T5"/>
    <mergeCell ref="U5:Z5"/>
    <mergeCell ref="AA5:AD5"/>
    <mergeCell ref="AE5:AF5"/>
    <mergeCell ref="AG5:AH5"/>
    <mergeCell ref="AE6:AF6"/>
    <mergeCell ref="AG6:AH6"/>
    <mergeCell ref="AI6:AJ6"/>
    <mergeCell ref="AK6:AL6"/>
    <mergeCell ref="AM6:AN6"/>
    <mergeCell ref="G7:H7"/>
    <mergeCell ref="I7:T7"/>
    <mergeCell ref="U7:Z7"/>
    <mergeCell ref="AA7:AD7"/>
    <mergeCell ref="AE7:AF7"/>
    <mergeCell ref="AG7:AI7"/>
    <mergeCell ref="AJ7:AL7"/>
    <mergeCell ref="A8:F8"/>
    <mergeCell ref="G8:T8"/>
    <mergeCell ref="U8:Z8"/>
    <mergeCell ref="AA8:AC8"/>
    <mergeCell ref="AE8:AG8"/>
    <mergeCell ref="AI8:AJ8"/>
    <mergeCell ref="AL8:AM8"/>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24:E25"/>
    <mergeCell ref="H24:H25"/>
    <mergeCell ref="I24:J25"/>
    <mergeCell ref="O24:P25"/>
    <mergeCell ref="T24:X24"/>
    <mergeCell ref="Y24:Z24"/>
    <mergeCell ref="AA22:AC22"/>
    <mergeCell ref="AE22:AH22"/>
    <mergeCell ref="AI22:AJ22"/>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s>
  <phoneticPr fontId="3"/>
  <conditionalFormatting sqref="H22:H25">
    <cfRule type="expression" dxfId="42"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A52C109B-C9DF-4833-8E62-2B72EDF33908}">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94A9BBCF-A2F6-4243-88EA-5666ADFAB58E}">
      <formula1>-99999999999</formula1>
      <formula2>99999999999</formula2>
    </dataValidation>
    <dataValidation imeMode="off" allowBlank="1" showInputMessage="1" showErrorMessage="1" sqref="I7:T7" xr:uid="{FC1B33BF-4CB4-4265-B00D-050494DF71C2}"/>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388C4-D902-461A-A104-8D4F2E809F34}">
  <sheetPr>
    <tabColor theme="7" tint="0.79998168889431442"/>
    <pageSetUpPr fitToPage="1"/>
  </sheetPr>
  <dimension ref="A1:BG160"/>
  <sheetViews>
    <sheetView view="pageBreakPreview" zoomScaleNormal="70" zoomScaleSheetLayoutView="100" workbookViewId="0"/>
  </sheetViews>
  <sheetFormatPr defaultRowHeight="16.5" x14ac:dyDescent="0.4"/>
  <cols>
    <col min="1" max="45" width="4.375" style="32" customWidth="1"/>
    <col min="46" max="59" width="4.375" style="122" customWidth="1"/>
    <col min="60" max="256" width="9" style="3"/>
    <col min="257" max="315" width="4.375" style="3" customWidth="1"/>
    <col min="316" max="512" width="9" style="3"/>
    <col min="513" max="571" width="4.375" style="3" customWidth="1"/>
    <col min="572" max="768" width="9" style="3"/>
    <col min="769" max="827" width="4.375" style="3" customWidth="1"/>
    <col min="828" max="1024" width="9" style="3"/>
    <col min="1025" max="1083" width="4.375" style="3" customWidth="1"/>
    <col min="1084" max="1280" width="9" style="3"/>
    <col min="1281" max="1339" width="4.375" style="3" customWidth="1"/>
    <col min="1340" max="1536" width="9" style="3"/>
    <col min="1537" max="1595" width="4.375" style="3" customWidth="1"/>
    <col min="1596" max="1792" width="9" style="3"/>
    <col min="1793" max="1851" width="4.375" style="3" customWidth="1"/>
    <col min="1852" max="2048" width="9" style="3"/>
    <col min="2049" max="2107" width="4.375" style="3" customWidth="1"/>
    <col min="2108" max="2304" width="9" style="3"/>
    <col min="2305" max="2363" width="4.375" style="3" customWidth="1"/>
    <col min="2364" max="2560" width="9" style="3"/>
    <col min="2561" max="2619" width="4.375" style="3" customWidth="1"/>
    <col min="2620" max="2816" width="9" style="3"/>
    <col min="2817" max="2875" width="4.375" style="3" customWidth="1"/>
    <col min="2876" max="3072" width="9" style="3"/>
    <col min="3073" max="3131" width="4.375" style="3" customWidth="1"/>
    <col min="3132" max="3328" width="9" style="3"/>
    <col min="3329" max="3387" width="4.375" style="3" customWidth="1"/>
    <col min="3388" max="3584" width="9" style="3"/>
    <col min="3585" max="3643" width="4.375" style="3" customWidth="1"/>
    <col min="3644" max="3840" width="9" style="3"/>
    <col min="3841" max="3899" width="4.375" style="3" customWidth="1"/>
    <col min="3900" max="4096" width="9" style="3"/>
    <col min="4097" max="4155" width="4.375" style="3" customWidth="1"/>
    <col min="4156" max="4352" width="9" style="3"/>
    <col min="4353" max="4411" width="4.375" style="3" customWidth="1"/>
    <col min="4412" max="4608" width="9" style="3"/>
    <col min="4609" max="4667" width="4.375" style="3" customWidth="1"/>
    <col min="4668" max="4864" width="9" style="3"/>
    <col min="4865" max="4923" width="4.375" style="3" customWidth="1"/>
    <col min="4924" max="5120" width="9" style="3"/>
    <col min="5121" max="5179" width="4.375" style="3" customWidth="1"/>
    <col min="5180" max="5376" width="9" style="3"/>
    <col min="5377" max="5435" width="4.375" style="3" customWidth="1"/>
    <col min="5436" max="5632" width="9" style="3"/>
    <col min="5633" max="5691" width="4.375" style="3" customWidth="1"/>
    <col min="5692" max="5888" width="9" style="3"/>
    <col min="5889" max="5947" width="4.375" style="3" customWidth="1"/>
    <col min="5948" max="6144" width="9" style="3"/>
    <col min="6145" max="6203" width="4.375" style="3" customWidth="1"/>
    <col min="6204" max="6400" width="9" style="3"/>
    <col min="6401" max="6459" width="4.375" style="3" customWidth="1"/>
    <col min="6460" max="6656" width="9" style="3"/>
    <col min="6657" max="6715" width="4.375" style="3" customWidth="1"/>
    <col min="6716" max="6912" width="9" style="3"/>
    <col min="6913" max="6971" width="4.375" style="3" customWidth="1"/>
    <col min="6972" max="7168" width="9" style="3"/>
    <col min="7169" max="7227" width="4.375" style="3" customWidth="1"/>
    <col min="7228" max="7424" width="9" style="3"/>
    <col min="7425" max="7483" width="4.375" style="3" customWidth="1"/>
    <col min="7484" max="7680" width="9" style="3"/>
    <col min="7681" max="7739" width="4.375" style="3" customWidth="1"/>
    <col min="7740" max="7936" width="9" style="3"/>
    <col min="7937" max="7995" width="4.375" style="3" customWidth="1"/>
    <col min="7996" max="8192" width="9" style="3"/>
    <col min="8193" max="8251" width="4.375" style="3" customWidth="1"/>
    <col min="8252" max="8448" width="9" style="3"/>
    <col min="8449" max="8507" width="4.375" style="3" customWidth="1"/>
    <col min="8508" max="8704" width="9" style="3"/>
    <col min="8705" max="8763" width="4.375" style="3" customWidth="1"/>
    <col min="8764" max="8960" width="9" style="3"/>
    <col min="8961" max="9019" width="4.375" style="3" customWidth="1"/>
    <col min="9020" max="9216" width="9" style="3"/>
    <col min="9217" max="9275" width="4.375" style="3" customWidth="1"/>
    <col min="9276" max="9472" width="9" style="3"/>
    <col min="9473" max="9531" width="4.375" style="3" customWidth="1"/>
    <col min="9532" max="9728" width="9" style="3"/>
    <col min="9729" max="9787" width="4.375" style="3" customWidth="1"/>
    <col min="9788" max="9984" width="9" style="3"/>
    <col min="9985" max="10043" width="4.375" style="3" customWidth="1"/>
    <col min="10044" max="10240" width="9" style="3"/>
    <col min="10241" max="10299" width="4.375" style="3" customWidth="1"/>
    <col min="10300" max="10496" width="9" style="3"/>
    <col min="10497" max="10555" width="4.375" style="3" customWidth="1"/>
    <col min="10556" max="10752" width="9" style="3"/>
    <col min="10753" max="10811" width="4.375" style="3" customWidth="1"/>
    <col min="10812" max="11008" width="9" style="3"/>
    <col min="11009" max="11067" width="4.375" style="3" customWidth="1"/>
    <col min="11068" max="11264" width="9" style="3"/>
    <col min="11265" max="11323" width="4.375" style="3" customWidth="1"/>
    <col min="11324" max="11520" width="9" style="3"/>
    <col min="11521" max="11579" width="4.375" style="3" customWidth="1"/>
    <col min="11580" max="11776" width="9" style="3"/>
    <col min="11777" max="11835" width="4.375" style="3" customWidth="1"/>
    <col min="11836" max="12032" width="9" style="3"/>
    <col min="12033" max="12091" width="4.375" style="3" customWidth="1"/>
    <col min="12092" max="12288" width="9" style="3"/>
    <col min="12289" max="12347" width="4.375" style="3" customWidth="1"/>
    <col min="12348" max="12544" width="9" style="3"/>
    <col min="12545" max="12603" width="4.375" style="3" customWidth="1"/>
    <col min="12604" max="12800" width="9" style="3"/>
    <col min="12801" max="12859" width="4.375" style="3" customWidth="1"/>
    <col min="12860" max="13056" width="9" style="3"/>
    <col min="13057" max="13115" width="4.375" style="3" customWidth="1"/>
    <col min="13116" max="13312" width="9" style="3"/>
    <col min="13313" max="13371" width="4.375" style="3" customWidth="1"/>
    <col min="13372" max="13568" width="9" style="3"/>
    <col min="13569" max="13627" width="4.375" style="3" customWidth="1"/>
    <col min="13628" max="13824" width="9" style="3"/>
    <col min="13825" max="13883" width="4.375" style="3" customWidth="1"/>
    <col min="13884" max="14080" width="9" style="3"/>
    <col min="14081" max="14139" width="4.375" style="3" customWidth="1"/>
    <col min="14140" max="14336" width="9" style="3"/>
    <col min="14337" max="14395" width="4.375" style="3" customWidth="1"/>
    <col min="14396" max="14592" width="9" style="3"/>
    <col min="14593" max="14651" width="4.375" style="3" customWidth="1"/>
    <col min="14652" max="14848" width="9" style="3"/>
    <col min="14849" max="14907" width="4.375" style="3" customWidth="1"/>
    <col min="14908" max="15104" width="9" style="3"/>
    <col min="15105" max="15163" width="4.375" style="3" customWidth="1"/>
    <col min="15164" max="15360" width="9" style="3"/>
    <col min="15361" max="15419" width="4.375" style="3" customWidth="1"/>
    <col min="15420" max="15616" width="9" style="3"/>
    <col min="15617" max="15675" width="4.375" style="3" customWidth="1"/>
    <col min="15676" max="15872" width="9" style="3"/>
    <col min="15873" max="15931" width="4.375" style="3" customWidth="1"/>
    <col min="15932" max="16128" width="9" style="3"/>
    <col min="16129" max="16187" width="4.375" style="3" customWidth="1"/>
    <col min="16188" max="16384" width="9" style="3"/>
  </cols>
  <sheetData>
    <row r="1" spans="1:34" ht="18.75" customHeight="1" x14ac:dyDescent="0.4">
      <c r="A1" s="389" t="s">
        <v>1038</v>
      </c>
      <c r="B1" s="10"/>
      <c r="C1" s="10"/>
      <c r="D1" s="10"/>
      <c r="E1" s="10"/>
      <c r="F1" s="10"/>
      <c r="G1" s="10"/>
      <c r="H1" s="10"/>
      <c r="I1" s="10"/>
      <c r="J1" s="10"/>
      <c r="K1" s="10"/>
      <c r="L1" s="10"/>
    </row>
    <row r="2" spans="1:34" ht="18.75" customHeight="1" thickBot="1" x14ac:dyDescent="0.45">
      <c r="A2" s="54" t="s">
        <v>1152</v>
      </c>
    </row>
    <row r="3" spans="1:34" ht="18.75" customHeight="1" x14ac:dyDescent="0.4">
      <c r="A3" s="834" t="s">
        <v>560</v>
      </c>
      <c r="B3" s="835"/>
      <c r="C3" s="835"/>
      <c r="D3" s="835"/>
      <c r="E3" s="835"/>
      <c r="F3" s="1569" t="s">
        <v>578</v>
      </c>
      <c r="G3" s="1569"/>
      <c r="H3" s="1569"/>
      <c r="I3" s="1569"/>
      <c r="J3" s="1569"/>
      <c r="K3" s="1569"/>
      <c r="L3" s="1569"/>
      <c r="M3" s="835" t="s">
        <v>579</v>
      </c>
      <c r="N3" s="835"/>
      <c r="O3" s="835"/>
      <c r="P3" s="835"/>
      <c r="Q3" s="805" t="s">
        <v>580</v>
      </c>
      <c r="R3" s="806"/>
      <c r="S3" s="806"/>
      <c r="T3" s="806"/>
      <c r="U3" s="852"/>
      <c r="V3" s="835" t="s">
        <v>193</v>
      </c>
      <c r="W3" s="835"/>
      <c r="X3" s="835"/>
      <c r="Y3" s="835"/>
      <c r="Z3" s="835"/>
      <c r="AA3" s="835"/>
      <c r="AB3" s="835"/>
      <c r="AC3" s="835"/>
      <c r="AD3" s="835"/>
      <c r="AE3" s="835"/>
      <c r="AF3" s="835"/>
      <c r="AG3" s="835"/>
      <c r="AH3" s="921"/>
    </row>
    <row r="4" spans="1:34" ht="18.75" customHeight="1" x14ac:dyDescent="0.4">
      <c r="A4" s="817"/>
      <c r="B4" s="818"/>
      <c r="C4" s="818"/>
      <c r="D4" s="818"/>
      <c r="E4" s="818"/>
      <c r="F4" s="822"/>
      <c r="G4" s="822"/>
      <c r="H4" s="822"/>
      <c r="I4" s="822"/>
      <c r="J4" s="822"/>
      <c r="K4" s="822"/>
      <c r="L4" s="822"/>
      <c r="M4" s="818"/>
      <c r="N4" s="818"/>
      <c r="O4" s="818"/>
      <c r="P4" s="818"/>
      <c r="Q4" s="832"/>
      <c r="R4" s="830"/>
      <c r="S4" s="830"/>
      <c r="T4" s="830"/>
      <c r="U4" s="833"/>
      <c r="V4" s="818"/>
      <c r="W4" s="818"/>
      <c r="X4" s="818"/>
      <c r="Y4" s="818"/>
      <c r="Z4" s="818"/>
      <c r="AA4" s="818"/>
      <c r="AB4" s="818"/>
      <c r="AC4" s="818"/>
      <c r="AD4" s="818"/>
      <c r="AE4" s="818"/>
      <c r="AF4" s="818"/>
      <c r="AG4" s="818"/>
      <c r="AH4" s="922"/>
    </row>
    <row r="5" spans="1:34" ht="18.75" customHeight="1" x14ac:dyDescent="0.4">
      <c r="A5" s="1879"/>
      <c r="B5" s="1822"/>
      <c r="C5" s="1822"/>
      <c r="D5" s="1822"/>
      <c r="E5" s="1822"/>
      <c r="F5" s="1821"/>
      <c r="G5" s="1822"/>
      <c r="H5" s="1822"/>
      <c r="I5" s="1822"/>
      <c r="J5" s="1822"/>
      <c r="K5" s="1822"/>
      <c r="L5" s="1882"/>
      <c r="M5" s="880"/>
      <c r="N5" s="785"/>
      <c r="O5" s="785"/>
      <c r="P5" s="790" t="s">
        <v>19</v>
      </c>
      <c r="Q5" s="1883"/>
      <c r="R5" s="1884"/>
      <c r="S5" s="1884"/>
      <c r="T5" s="1884"/>
      <c r="U5" s="790" t="s">
        <v>63</v>
      </c>
      <c r="V5" s="1642"/>
      <c r="W5" s="1642"/>
      <c r="X5" s="1642"/>
      <c r="Y5" s="1642"/>
      <c r="Z5" s="1642"/>
      <c r="AA5" s="1642"/>
      <c r="AB5" s="1642"/>
      <c r="AC5" s="1642"/>
      <c r="AD5" s="1642"/>
      <c r="AE5" s="1642"/>
      <c r="AF5" s="1642"/>
      <c r="AG5" s="1642"/>
      <c r="AH5" s="1643"/>
    </row>
    <row r="6" spans="1:34" ht="18.75" customHeight="1" x14ac:dyDescent="0.4">
      <c r="A6" s="1880"/>
      <c r="B6" s="1601"/>
      <c r="C6" s="1601"/>
      <c r="D6" s="1601"/>
      <c r="E6" s="1601"/>
      <c r="F6" s="1599"/>
      <c r="G6" s="1601"/>
      <c r="H6" s="1601"/>
      <c r="I6" s="1601"/>
      <c r="J6" s="1601"/>
      <c r="K6" s="1601"/>
      <c r="L6" s="1600"/>
      <c r="M6" s="883"/>
      <c r="N6" s="777"/>
      <c r="O6" s="777"/>
      <c r="P6" s="776"/>
      <c r="Q6" s="1885"/>
      <c r="R6" s="1886"/>
      <c r="S6" s="1886"/>
      <c r="T6" s="1886"/>
      <c r="U6" s="776"/>
      <c r="V6" s="1642"/>
      <c r="W6" s="1642"/>
      <c r="X6" s="1642"/>
      <c r="Y6" s="1642"/>
      <c r="Z6" s="1642"/>
      <c r="AA6" s="1642"/>
      <c r="AB6" s="1642"/>
      <c r="AC6" s="1642"/>
      <c r="AD6" s="1642"/>
      <c r="AE6" s="1642"/>
      <c r="AF6" s="1642"/>
      <c r="AG6" s="1642"/>
      <c r="AH6" s="1643"/>
    </row>
    <row r="7" spans="1:34" ht="18.75" customHeight="1" x14ac:dyDescent="0.4">
      <c r="A7" s="1889"/>
      <c r="B7" s="1825"/>
      <c r="C7" s="1825"/>
      <c r="D7" s="1825"/>
      <c r="E7" s="1825"/>
      <c r="F7" s="1824"/>
      <c r="G7" s="1825"/>
      <c r="H7" s="1825"/>
      <c r="I7" s="1825"/>
      <c r="J7" s="1825"/>
      <c r="K7" s="1825"/>
      <c r="L7" s="1890"/>
      <c r="M7" s="745"/>
      <c r="N7" s="746"/>
      <c r="O7" s="746"/>
      <c r="P7" s="833"/>
      <c r="Q7" s="1891"/>
      <c r="R7" s="1892"/>
      <c r="S7" s="1892"/>
      <c r="T7" s="1892"/>
      <c r="U7" s="833"/>
      <c r="V7" s="1642"/>
      <c r="W7" s="1642"/>
      <c r="X7" s="1642"/>
      <c r="Y7" s="1642"/>
      <c r="Z7" s="1642"/>
      <c r="AA7" s="1642"/>
      <c r="AB7" s="1642"/>
      <c r="AC7" s="1642"/>
      <c r="AD7" s="1642"/>
      <c r="AE7" s="1642"/>
      <c r="AF7" s="1642"/>
      <c r="AG7" s="1642"/>
      <c r="AH7" s="1643"/>
    </row>
    <row r="8" spans="1:34" ht="18.75" customHeight="1" x14ac:dyDescent="0.4">
      <c r="A8" s="1879"/>
      <c r="B8" s="1822"/>
      <c r="C8" s="1822"/>
      <c r="D8" s="1822"/>
      <c r="E8" s="1822"/>
      <c r="F8" s="1821"/>
      <c r="G8" s="1822"/>
      <c r="H8" s="1822"/>
      <c r="I8" s="1822"/>
      <c r="J8" s="1822"/>
      <c r="K8" s="1822"/>
      <c r="L8" s="1882"/>
      <c r="M8" s="880"/>
      <c r="N8" s="785"/>
      <c r="O8" s="785"/>
      <c r="P8" s="790" t="s">
        <v>19</v>
      </c>
      <c r="Q8" s="1883"/>
      <c r="R8" s="1884"/>
      <c r="S8" s="1884"/>
      <c r="T8" s="1884"/>
      <c r="U8" s="790" t="s">
        <v>63</v>
      </c>
      <c r="V8" s="1642"/>
      <c r="W8" s="1642"/>
      <c r="X8" s="1642"/>
      <c r="Y8" s="1642"/>
      <c r="Z8" s="1642"/>
      <c r="AA8" s="1642"/>
      <c r="AB8" s="1642"/>
      <c r="AC8" s="1642"/>
      <c r="AD8" s="1642"/>
      <c r="AE8" s="1642"/>
      <c r="AF8" s="1642"/>
      <c r="AG8" s="1642"/>
      <c r="AH8" s="1643"/>
    </row>
    <row r="9" spans="1:34" ht="18.75" customHeight="1" x14ac:dyDescent="0.4">
      <c r="A9" s="1880"/>
      <c r="B9" s="1601"/>
      <c r="C9" s="1601"/>
      <c r="D9" s="1601"/>
      <c r="E9" s="1601"/>
      <c r="F9" s="1599"/>
      <c r="G9" s="1601"/>
      <c r="H9" s="1601"/>
      <c r="I9" s="1601"/>
      <c r="J9" s="1601"/>
      <c r="K9" s="1601"/>
      <c r="L9" s="1600"/>
      <c r="M9" s="883"/>
      <c r="N9" s="777"/>
      <c r="O9" s="777"/>
      <c r="P9" s="776"/>
      <c r="Q9" s="1885"/>
      <c r="R9" s="1886"/>
      <c r="S9" s="1886"/>
      <c r="T9" s="1886"/>
      <c r="U9" s="776"/>
      <c r="V9" s="1642"/>
      <c r="W9" s="1642"/>
      <c r="X9" s="1642"/>
      <c r="Y9" s="1642"/>
      <c r="Z9" s="1642"/>
      <c r="AA9" s="1642"/>
      <c r="AB9" s="1642"/>
      <c r="AC9" s="1642"/>
      <c r="AD9" s="1642"/>
      <c r="AE9" s="1642"/>
      <c r="AF9" s="1642"/>
      <c r="AG9" s="1642"/>
      <c r="AH9" s="1643"/>
    </row>
    <row r="10" spans="1:34" ht="18.75" customHeight="1" x14ac:dyDescent="0.4">
      <c r="A10" s="1889"/>
      <c r="B10" s="1825"/>
      <c r="C10" s="1825"/>
      <c r="D10" s="1825"/>
      <c r="E10" s="1825"/>
      <c r="F10" s="1824"/>
      <c r="G10" s="1825"/>
      <c r="H10" s="1825"/>
      <c r="I10" s="1825"/>
      <c r="J10" s="1825"/>
      <c r="K10" s="1825"/>
      <c r="L10" s="1890"/>
      <c r="M10" s="745"/>
      <c r="N10" s="746"/>
      <c r="O10" s="746"/>
      <c r="P10" s="833"/>
      <c r="Q10" s="1891"/>
      <c r="R10" s="1892"/>
      <c r="S10" s="1892"/>
      <c r="T10" s="1892"/>
      <c r="U10" s="833"/>
      <c r="V10" s="1642"/>
      <c r="W10" s="1642"/>
      <c r="X10" s="1642"/>
      <c r="Y10" s="1642"/>
      <c r="Z10" s="1642"/>
      <c r="AA10" s="1642"/>
      <c r="AB10" s="1642"/>
      <c r="AC10" s="1642"/>
      <c r="AD10" s="1642"/>
      <c r="AE10" s="1642"/>
      <c r="AF10" s="1642"/>
      <c r="AG10" s="1642"/>
      <c r="AH10" s="1643"/>
    </row>
    <row r="11" spans="1:34" ht="18.75" customHeight="1" x14ac:dyDescent="0.4">
      <c r="A11" s="1879"/>
      <c r="B11" s="1822"/>
      <c r="C11" s="1822"/>
      <c r="D11" s="1822"/>
      <c r="E11" s="1822"/>
      <c r="F11" s="1821"/>
      <c r="G11" s="1822"/>
      <c r="H11" s="1822"/>
      <c r="I11" s="1822"/>
      <c r="J11" s="1822"/>
      <c r="K11" s="1822"/>
      <c r="L11" s="1882"/>
      <c r="M11" s="880"/>
      <c r="N11" s="785"/>
      <c r="O11" s="785"/>
      <c r="P11" s="790" t="s">
        <v>19</v>
      </c>
      <c r="Q11" s="1883"/>
      <c r="R11" s="1884"/>
      <c r="S11" s="1884"/>
      <c r="T11" s="1884"/>
      <c r="U11" s="790" t="s">
        <v>63</v>
      </c>
      <c r="V11" s="1642"/>
      <c r="W11" s="1642"/>
      <c r="X11" s="1642"/>
      <c r="Y11" s="1642"/>
      <c r="Z11" s="1642"/>
      <c r="AA11" s="1642"/>
      <c r="AB11" s="1642"/>
      <c r="AC11" s="1642"/>
      <c r="AD11" s="1642"/>
      <c r="AE11" s="1642"/>
      <c r="AF11" s="1642"/>
      <c r="AG11" s="1642"/>
      <c r="AH11" s="1643"/>
    </row>
    <row r="12" spans="1:34" ht="18.75" customHeight="1" x14ac:dyDescent="0.4">
      <c r="A12" s="1880"/>
      <c r="B12" s="1601"/>
      <c r="C12" s="1601"/>
      <c r="D12" s="1601"/>
      <c r="E12" s="1601"/>
      <c r="F12" s="1599"/>
      <c r="G12" s="1601"/>
      <c r="H12" s="1601"/>
      <c r="I12" s="1601"/>
      <c r="J12" s="1601"/>
      <c r="K12" s="1601"/>
      <c r="L12" s="1600"/>
      <c r="M12" s="883"/>
      <c r="N12" s="777"/>
      <c r="O12" s="777"/>
      <c r="P12" s="776"/>
      <c r="Q12" s="1885"/>
      <c r="R12" s="1886"/>
      <c r="S12" s="1886"/>
      <c r="T12" s="1886"/>
      <c r="U12" s="776"/>
      <c r="V12" s="1642"/>
      <c r="W12" s="1642"/>
      <c r="X12" s="1642"/>
      <c r="Y12" s="1642"/>
      <c r="Z12" s="1642"/>
      <c r="AA12" s="1642"/>
      <c r="AB12" s="1642"/>
      <c r="AC12" s="1642"/>
      <c r="AD12" s="1642"/>
      <c r="AE12" s="1642"/>
      <c r="AF12" s="1642"/>
      <c r="AG12" s="1642"/>
      <c r="AH12" s="1643"/>
    </row>
    <row r="13" spans="1:34" ht="18.75" customHeight="1" x14ac:dyDescent="0.4">
      <c r="A13" s="1889"/>
      <c r="B13" s="1825"/>
      <c r="C13" s="1825"/>
      <c r="D13" s="1825"/>
      <c r="E13" s="1825"/>
      <c r="F13" s="1824"/>
      <c r="G13" s="1825"/>
      <c r="H13" s="1825"/>
      <c r="I13" s="1825"/>
      <c r="J13" s="1825"/>
      <c r="K13" s="1825"/>
      <c r="L13" s="1890"/>
      <c r="M13" s="745"/>
      <c r="N13" s="746"/>
      <c r="O13" s="746"/>
      <c r="P13" s="833"/>
      <c r="Q13" s="1891"/>
      <c r="R13" s="1892"/>
      <c r="S13" s="1892"/>
      <c r="T13" s="1892"/>
      <c r="U13" s="833"/>
      <c r="V13" s="1642"/>
      <c r="W13" s="1642"/>
      <c r="X13" s="1642"/>
      <c r="Y13" s="1642"/>
      <c r="Z13" s="1642"/>
      <c r="AA13" s="1642"/>
      <c r="AB13" s="1642"/>
      <c r="AC13" s="1642"/>
      <c r="AD13" s="1642"/>
      <c r="AE13" s="1642"/>
      <c r="AF13" s="1642"/>
      <c r="AG13" s="1642"/>
      <c r="AH13" s="1643"/>
    </row>
    <row r="14" spans="1:34" ht="18.75" customHeight="1" x14ac:dyDescent="0.4">
      <c r="A14" s="1879"/>
      <c r="B14" s="1822"/>
      <c r="C14" s="1822"/>
      <c r="D14" s="1822"/>
      <c r="E14" s="1822"/>
      <c r="F14" s="1821"/>
      <c r="G14" s="1822"/>
      <c r="H14" s="1822"/>
      <c r="I14" s="1822"/>
      <c r="J14" s="1822"/>
      <c r="K14" s="1822"/>
      <c r="L14" s="1882"/>
      <c r="M14" s="880"/>
      <c r="N14" s="785"/>
      <c r="O14" s="785"/>
      <c r="P14" s="790" t="s">
        <v>19</v>
      </c>
      <c r="Q14" s="1883"/>
      <c r="R14" s="1884"/>
      <c r="S14" s="1884"/>
      <c r="T14" s="1884"/>
      <c r="U14" s="790" t="s">
        <v>63</v>
      </c>
      <c r="V14" s="1642"/>
      <c r="W14" s="1642"/>
      <c r="X14" s="1642"/>
      <c r="Y14" s="1642"/>
      <c r="Z14" s="1642"/>
      <c r="AA14" s="1642"/>
      <c r="AB14" s="1642"/>
      <c r="AC14" s="1642"/>
      <c r="AD14" s="1642"/>
      <c r="AE14" s="1642"/>
      <c r="AF14" s="1642"/>
      <c r="AG14" s="1642"/>
      <c r="AH14" s="1643"/>
    </row>
    <row r="15" spans="1:34" ht="18.75" customHeight="1" x14ac:dyDescent="0.4">
      <c r="A15" s="1880"/>
      <c r="B15" s="1601"/>
      <c r="C15" s="1601"/>
      <c r="D15" s="1601"/>
      <c r="E15" s="1601"/>
      <c r="F15" s="1599"/>
      <c r="G15" s="1601"/>
      <c r="H15" s="1601"/>
      <c r="I15" s="1601"/>
      <c r="J15" s="1601"/>
      <c r="K15" s="1601"/>
      <c r="L15" s="1600"/>
      <c r="M15" s="883"/>
      <c r="N15" s="777"/>
      <c r="O15" s="777"/>
      <c r="P15" s="776"/>
      <c r="Q15" s="1885"/>
      <c r="R15" s="1886"/>
      <c r="S15" s="1886"/>
      <c r="T15" s="1886"/>
      <c r="U15" s="776"/>
      <c r="V15" s="1642"/>
      <c r="W15" s="1642"/>
      <c r="X15" s="1642"/>
      <c r="Y15" s="1642"/>
      <c r="Z15" s="1642"/>
      <c r="AA15" s="1642"/>
      <c r="AB15" s="1642"/>
      <c r="AC15" s="1642"/>
      <c r="AD15" s="1642"/>
      <c r="AE15" s="1642"/>
      <c r="AF15" s="1642"/>
      <c r="AG15" s="1642"/>
      <c r="AH15" s="1643"/>
    </row>
    <row r="16" spans="1:34" ht="18.75" customHeight="1" x14ac:dyDescent="0.4">
      <c r="A16" s="1889"/>
      <c r="B16" s="1825"/>
      <c r="C16" s="1825"/>
      <c r="D16" s="1825"/>
      <c r="E16" s="1825"/>
      <c r="F16" s="1824"/>
      <c r="G16" s="1825"/>
      <c r="H16" s="1825"/>
      <c r="I16" s="1825"/>
      <c r="J16" s="1825"/>
      <c r="K16" s="1825"/>
      <c r="L16" s="1890"/>
      <c r="M16" s="745"/>
      <c r="N16" s="746"/>
      <c r="O16" s="746"/>
      <c r="P16" s="833"/>
      <c r="Q16" s="1891"/>
      <c r="R16" s="1892"/>
      <c r="S16" s="1892"/>
      <c r="T16" s="1892"/>
      <c r="U16" s="833"/>
      <c r="V16" s="1642"/>
      <c r="W16" s="1642"/>
      <c r="X16" s="1642"/>
      <c r="Y16" s="1642"/>
      <c r="Z16" s="1642"/>
      <c r="AA16" s="1642"/>
      <c r="AB16" s="1642"/>
      <c r="AC16" s="1642"/>
      <c r="AD16" s="1642"/>
      <c r="AE16" s="1642"/>
      <c r="AF16" s="1642"/>
      <c r="AG16" s="1642"/>
      <c r="AH16" s="1643"/>
    </row>
    <row r="17" spans="1:34" ht="18.75" customHeight="1" x14ac:dyDescent="0.4">
      <c r="A17" s="1879"/>
      <c r="B17" s="1822"/>
      <c r="C17" s="1822"/>
      <c r="D17" s="1822"/>
      <c r="E17" s="1822"/>
      <c r="F17" s="1821"/>
      <c r="G17" s="1822"/>
      <c r="H17" s="1822"/>
      <c r="I17" s="1822"/>
      <c r="J17" s="1822"/>
      <c r="K17" s="1822"/>
      <c r="L17" s="1882"/>
      <c r="M17" s="880"/>
      <c r="N17" s="785"/>
      <c r="O17" s="785"/>
      <c r="P17" s="790" t="s">
        <v>19</v>
      </c>
      <c r="Q17" s="1883"/>
      <c r="R17" s="1884"/>
      <c r="S17" s="1884"/>
      <c r="T17" s="1884"/>
      <c r="U17" s="790" t="s">
        <v>63</v>
      </c>
      <c r="V17" s="1642"/>
      <c r="W17" s="1642"/>
      <c r="X17" s="1642"/>
      <c r="Y17" s="1642"/>
      <c r="Z17" s="1642"/>
      <c r="AA17" s="1642"/>
      <c r="AB17" s="1642"/>
      <c r="AC17" s="1642"/>
      <c r="AD17" s="1642"/>
      <c r="AE17" s="1642"/>
      <c r="AF17" s="1642"/>
      <c r="AG17" s="1642"/>
      <c r="AH17" s="1643"/>
    </row>
    <row r="18" spans="1:34" ht="18.75" customHeight="1" x14ac:dyDescent="0.4">
      <c r="A18" s="1880"/>
      <c r="B18" s="1601"/>
      <c r="C18" s="1601"/>
      <c r="D18" s="1601"/>
      <c r="E18" s="1601"/>
      <c r="F18" s="1599"/>
      <c r="G18" s="1601"/>
      <c r="H18" s="1601"/>
      <c r="I18" s="1601"/>
      <c r="J18" s="1601"/>
      <c r="K18" s="1601"/>
      <c r="L18" s="1600"/>
      <c r="M18" s="883"/>
      <c r="N18" s="777"/>
      <c r="O18" s="777"/>
      <c r="P18" s="776"/>
      <c r="Q18" s="1885"/>
      <c r="R18" s="1886"/>
      <c r="S18" s="1886"/>
      <c r="T18" s="1886"/>
      <c r="U18" s="776"/>
      <c r="V18" s="1642"/>
      <c r="W18" s="1642"/>
      <c r="X18" s="1642"/>
      <c r="Y18" s="1642"/>
      <c r="Z18" s="1642"/>
      <c r="AA18" s="1642"/>
      <c r="AB18" s="1642"/>
      <c r="AC18" s="1642"/>
      <c r="AD18" s="1642"/>
      <c r="AE18" s="1642"/>
      <c r="AF18" s="1642"/>
      <c r="AG18" s="1642"/>
      <c r="AH18" s="1643"/>
    </row>
    <row r="19" spans="1:34" ht="18.75" customHeight="1" x14ac:dyDescent="0.4">
      <c r="A19" s="1889"/>
      <c r="B19" s="1825"/>
      <c r="C19" s="1825"/>
      <c r="D19" s="1825"/>
      <c r="E19" s="1825"/>
      <c r="F19" s="1824"/>
      <c r="G19" s="1825"/>
      <c r="H19" s="1825"/>
      <c r="I19" s="1825"/>
      <c r="J19" s="1825"/>
      <c r="K19" s="1825"/>
      <c r="L19" s="1890"/>
      <c r="M19" s="745"/>
      <c r="N19" s="746"/>
      <c r="O19" s="746"/>
      <c r="P19" s="833"/>
      <c r="Q19" s="1891"/>
      <c r="R19" s="1892"/>
      <c r="S19" s="1892"/>
      <c r="T19" s="1892"/>
      <c r="U19" s="833"/>
      <c r="V19" s="1642"/>
      <c r="W19" s="1642"/>
      <c r="X19" s="1642"/>
      <c r="Y19" s="1642"/>
      <c r="Z19" s="1642"/>
      <c r="AA19" s="1642"/>
      <c r="AB19" s="1642"/>
      <c r="AC19" s="1642"/>
      <c r="AD19" s="1642"/>
      <c r="AE19" s="1642"/>
      <c r="AF19" s="1642"/>
      <c r="AG19" s="1642"/>
      <c r="AH19" s="1643"/>
    </row>
    <row r="20" spans="1:34" ht="18.75" customHeight="1" x14ac:dyDescent="0.4">
      <c r="A20" s="1879"/>
      <c r="B20" s="1822"/>
      <c r="C20" s="1822"/>
      <c r="D20" s="1822"/>
      <c r="E20" s="1822"/>
      <c r="F20" s="1821"/>
      <c r="G20" s="1822"/>
      <c r="H20" s="1822"/>
      <c r="I20" s="1822"/>
      <c r="J20" s="1822"/>
      <c r="K20" s="1822"/>
      <c r="L20" s="1882"/>
      <c r="M20" s="880"/>
      <c r="N20" s="785"/>
      <c r="O20" s="785"/>
      <c r="P20" s="790" t="s">
        <v>19</v>
      </c>
      <c r="Q20" s="1883"/>
      <c r="R20" s="1884"/>
      <c r="S20" s="1884"/>
      <c r="T20" s="1884"/>
      <c r="U20" s="790" t="s">
        <v>63</v>
      </c>
      <c r="V20" s="1642"/>
      <c r="W20" s="1642"/>
      <c r="X20" s="1642"/>
      <c r="Y20" s="1642"/>
      <c r="Z20" s="1642"/>
      <c r="AA20" s="1642"/>
      <c r="AB20" s="1642"/>
      <c r="AC20" s="1642"/>
      <c r="AD20" s="1642"/>
      <c r="AE20" s="1642"/>
      <c r="AF20" s="1642"/>
      <c r="AG20" s="1642"/>
      <c r="AH20" s="1643"/>
    </row>
    <row r="21" spans="1:34" ht="18.75" customHeight="1" x14ac:dyDescent="0.4">
      <c r="A21" s="1880"/>
      <c r="B21" s="1601"/>
      <c r="C21" s="1601"/>
      <c r="D21" s="1601"/>
      <c r="E21" s="1601"/>
      <c r="F21" s="1599"/>
      <c r="G21" s="1601"/>
      <c r="H21" s="1601"/>
      <c r="I21" s="1601"/>
      <c r="J21" s="1601"/>
      <c r="K21" s="1601"/>
      <c r="L21" s="1600"/>
      <c r="M21" s="883"/>
      <c r="N21" s="777"/>
      <c r="O21" s="777"/>
      <c r="P21" s="776"/>
      <c r="Q21" s="1885"/>
      <c r="R21" s="1886"/>
      <c r="S21" s="1886"/>
      <c r="T21" s="1886"/>
      <c r="U21" s="776"/>
      <c r="V21" s="1642"/>
      <c r="W21" s="1642"/>
      <c r="X21" s="1642"/>
      <c r="Y21" s="1642"/>
      <c r="Z21" s="1642"/>
      <c r="AA21" s="1642"/>
      <c r="AB21" s="1642"/>
      <c r="AC21" s="1642"/>
      <c r="AD21" s="1642"/>
      <c r="AE21" s="1642"/>
      <c r="AF21" s="1642"/>
      <c r="AG21" s="1642"/>
      <c r="AH21" s="1643"/>
    </row>
    <row r="22" spans="1:34" ht="18.75" customHeight="1" x14ac:dyDescent="0.4">
      <c r="A22" s="1889"/>
      <c r="B22" s="1825"/>
      <c r="C22" s="1825"/>
      <c r="D22" s="1825"/>
      <c r="E22" s="1825"/>
      <c r="F22" s="1824"/>
      <c r="G22" s="1825"/>
      <c r="H22" s="1825"/>
      <c r="I22" s="1825"/>
      <c r="J22" s="1825"/>
      <c r="K22" s="1825"/>
      <c r="L22" s="1890"/>
      <c r="M22" s="745"/>
      <c r="N22" s="746"/>
      <c r="O22" s="746"/>
      <c r="P22" s="833"/>
      <c r="Q22" s="1891"/>
      <c r="R22" s="1892"/>
      <c r="S22" s="1892"/>
      <c r="T22" s="1892"/>
      <c r="U22" s="833"/>
      <c r="V22" s="1642"/>
      <c r="W22" s="1642"/>
      <c r="X22" s="1642"/>
      <c r="Y22" s="1642"/>
      <c r="Z22" s="1642"/>
      <c r="AA22" s="1642"/>
      <c r="AB22" s="1642"/>
      <c r="AC22" s="1642"/>
      <c r="AD22" s="1642"/>
      <c r="AE22" s="1642"/>
      <c r="AF22" s="1642"/>
      <c r="AG22" s="1642"/>
      <c r="AH22" s="1643"/>
    </row>
    <row r="23" spans="1:34" ht="18.75" customHeight="1" x14ac:dyDescent="0.4">
      <c r="A23" s="1879"/>
      <c r="B23" s="1822"/>
      <c r="C23" s="1822"/>
      <c r="D23" s="1822"/>
      <c r="E23" s="1822"/>
      <c r="F23" s="1821"/>
      <c r="G23" s="1822"/>
      <c r="H23" s="1822"/>
      <c r="I23" s="1822"/>
      <c r="J23" s="1822"/>
      <c r="K23" s="1822"/>
      <c r="L23" s="1882"/>
      <c r="M23" s="880"/>
      <c r="N23" s="785"/>
      <c r="O23" s="785"/>
      <c r="P23" s="790" t="s">
        <v>19</v>
      </c>
      <c r="Q23" s="1883"/>
      <c r="R23" s="1884"/>
      <c r="S23" s="1884"/>
      <c r="T23" s="1884"/>
      <c r="U23" s="790" t="s">
        <v>63</v>
      </c>
      <c r="V23" s="1642"/>
      <c r="W23" s="1642"/>
      <c r="X23" s="1642"/>
      <c r="Y23" s="1642"/>
      <c r="Z23" s="1642"/>
      <c r="AA23" s="1642"/>
      <c r="AB23" s="1642"/>
      <c r="AC23" s="1642"/>
      <c r="AD23" s="1642"/>
      <c r="AE23" s="1642"/>
      <c r="AF23" s="1642"/>
      <c r="AG23" s="1642"/>
      <c r="AH23" s="1643"/>
    </row>
    <row r="24" spans="1:34" ht="18.75" customHeight="1" x14ac:dyDescent="0.4">
      <c r="A24" s="1880"/>
      <c r="B24" s="1601"/>
      <c r="C24" s="1601"/>
      <c r="D24" s="1601"/>
      <c r="E24" s="1601"/>
      <c r="F24" s="1599"/>
      <c r="G24" s="1601"/>
      <c r="H24" s="1601"/>
      <c r="I24" s="1601"/>
      <c r="J24" s="1601"/>
      <c r="K24" s="1601"/>
      <c r="L24" s="1600"/>
      <c r="M24" s="883"/>
      <c r="N24" s="777"/>
      <c r="O24" s="777"/>
      <c r="P24" s="776"/>
      <c r="Q24" s="1885"/>
      <c r="R24" s="1886"/>
      <c r="S24" s="1886"/>
      <c r="T24" s="1886"/>
      <c r="U24" s="776"/>
      <c r="V24" s="1642"/>
      <c r="W24" s="1642"/>
      <c r="X24" s="1642"/>
      <c r="Y24" s="1642"/>
      <c r="Z24" s="1642"/>
      <c r="AA24" s="1642"/>
      <c r="AB24" s="1642"/>
      <c r="AC24" s="1642"/>
      <c r="AD24" s="1642"/>
      <c r="AE24" s="1642"/>
      <c r="AF24" s="1642"/>
      <c r="AG24" s="1642"/>
      <c r="AH24" s="1643"/>
    </row>
    <row r="25" spans="1:34" ht="18.75" customHeight="1" x14ac:dyDescent="0.4">
      <c r="A25" s="1889"/>
      <c r="B25" s="1825"/>
      <c r="C25" s="1825"/>
      <c r="D25" s="1825"/>
      <c r="E25" s="1825"/>
      <c r="F25" s="1824"/>
      <c r="G25" s="1825"/>
      <c r="H25" s="1825"/>
      <c r="I25" s="1825"/>
      <c r="J25" s="1825"/>
      <c r="K25" s="1825"/>
      <c r="L25" s="1890"/>
      <c r="M25" s="745"/>
      <c r="N25" s="746"/>
      <c r="O25" s="746"/>
      <c r="P25" s="833"/>
      <c r="Q25" s="1891"/>
      <c r="R25" s="1892"/>
      <c r="S25" s="1892"/>
      <c r="T25" s="1892"/>
      <c r="U25" s="833"/>
      <c r="V25" s="1642"/>
      <c r="W25" s="1642"/>
      <c r="X25" s="1642"/>
      <c r="Y25" s="1642"/>
      <c r="Z25" s="1642"/>
      <c r="AA25" s="1642"/>
      <c r="AB25" s="1642"/>
      <c r="AC25" s="1642"/>
      <c r="AD25" s="1642"/>
      <c r="AE25" s="1642"/>
      <c r="AF25" s="1642"/>
      <c r="AG25" s="1642"/>
      <c r="AH25" s="1643"/>
    </row>
    <row r="26" spans="1:34" ht="18.75" customHeight="1" x14ac:dyDescent="0.4">
      <c r="A26" s="1879"/>
      <c r="B26" s="1822"/>
      <c r="C26" s="1822"/>
      <c r="D26" s="1822"/>
      <c r="E26" s="1822"/>
      <c r="F26" s="1821"/>
      <c r="G26" s="1822"/>
      <c r="H26" s="1822"/>
      <c r="I26" s="1822"/>
      <c r="J26" s="1822"/>
      <c r="K26" s="1822"/>
      <c r="L26" s="1882"/>
      <c r="M26" s="880"/>
      <c r="N26" s="785"/>
      <c r="O26" s="785"/>
      <c r="P26" s="790" t="s">
        <v>19</v>
      </c>
      <c r="Q26" s="1883"/>
      <c r="R26" s="1884"/>
      <c r="S26" s="1884"/>
      <c r="T26" s="1884"/>
      <c r="U26" s="790" t="s">
        <v>63</v>
      </c>
      <c r="V26" s="1642"/>
      <c r="W26" s="1642"/>
      <c r="X26" s="1642"/>
      <c r="Y26" s="1642"/>
      <c r="Z26" s="1642"/>
      <c r="AA26" s="1642"/>
      <c r="AB26" s="1642"/>
      <c r="AC26" s="1642"/>
      <c r="AD26" s="1642"/>
      <c r="AE26" s="1642"/>
      <c r="AF26" s="1642"/>
      <c r="AG26" s="1642"/>
      <c r="AH26" s="1643"/>
    </row>
    <row r="27" spans="1:34" ht="18.75" customHeight="1" x14ac:dyDescent="0.4">
      <c r="A27" s="1880"/>
      <c r="B27" s="1601"/>
      <c r="C27" s="1601"/>
      <c r="D27" s="1601"/>
      <c r="E27" s="1601"/>
      <c r="F27" s="1599"/>
      <c r="G27" s="1601"/>
      <c r="H27" s="1601"/>
      <c r="I27" s="1601"/>
      <c r="J27" s="1601"/>
      <c r="K27" s="1601"/>
      <c r="L27" s="1600"/>
      <c r="M27" s="883"/>
      <c r="N27" s="777"/>
      <c r="O27" s="777"/>
      <c r="P27" s="776"/>
      <c r="Q27" s="1885"/>
      <c r="R27" s="1886"/>
      <c r="S27" s="1886"/>
      <c r="T27" s="1886"/>
      <c r="U27" s="776"/>
      <c r="V27" s="1642"/>
      <c r="W27" s="1642"/>
      <c r="X27" s="1642"/>
      <c r="Y27" s="1642"/>
      <c r="Z27" s="1642"/>
      <c r="AA27" s="1642"/>
      <c r="AB27" s="1642"/>
      <c r="AC27" s="1642"/>
      <c r="AD27" s="1642"/>
      <c r="AE27" s="1642"/>
      <c r="AF27" s="1642"/>
      <c r="AG27" s="1642"/>
      <c r="AH27" s="1643"/>
    </row>
    <row r="28" spans="1:34" ht="18.75" customHeight="1" thickBot="1" x14ac:dyDescent="0.45">
      <c r="A28" s="1881"/>
      <c r="B28" s="1591"/>
      <c r="C28" s="1591"/>
      <c r="D28" s="1591"/>
      <c r="E28" s="1591"/>
      <c r="F28" s="1589"/>
      <c r="G28" s="1591"/>
      <c r="H28" s="1591"/>
      <c r="I28" s="1591"/>
      <c r="J28" s="1591"/>
      <c r="K28" s="1591"/>
      <c r="L28" s="1590"/>
      <c r="M28" s="964"/>
      <c r="N28" s="778"/>
      <c r="O28" s="778"/>
      <c r="P28" s="737"/>
      <c r="Q28" s="1887"/>
      <c r="R28" s="1888"/>
      <c r="S28" s="1888"/>
      <c r="T28" s="1888"/>
      <c r="U28" s="737"/>
      <c r="V28" s="1645"/>
      <c r="W28" s="1645"/>
      <c r="X28" s="1645"/>
      <c r="Y28" s="1645"/>
      <c r="Z28" s="1645"/>
      <c r="AA28" s="1645"/>
      <c r="AB28" s="1645"/>
      <c r="AC28" s="1645"/>
      <c r="AD28" s="1645"/>
      <c r="AE28" s="1645"/>
      <c r="AF28" s="1645"/>
      <c r="AG28" s="1645"/>
      <c r="AH28" s="1646"/>
    </row>
    <row r="29" spans="1:34" ht="18.75" customHeight="1" x14ac:dyDescent="0.4">
      <c r="A29" s="390" t="s">
        <v>97</v>
      </c>
      <c r="B29" s="391" t="s">
        <v>581</v>
      </c>
      <c r="C29" s="105"/>
      <c r="D29" s="283"/>
      <c r="E29" s="283"/>
      <c r="F29" s="105"/>
      <c r="H29" s="105"/>
      <c r="I29" s="105"/>
      <c r="K29" s="105"/>
    </row>
    <row r="30" spans="1:34" ht="18.75" customHeight="1" x14ac:dyDescent="0.4">
      <c r="B30" s="276"/>
      <c r="C30" s="276"/>
      <c r="D30" s="276"/>
      <c r="E30" s="276"/>
    </row>
    <row r="31" spans="1:34" ht="18.75" customHeight="1" x14ac:dyDescent="0.4">
      <c r="A31" s="56"/>
      <c r="B31" s="276"/>
      <c r="C31" s="276"/>
      <c r="D31" s="276"/>
      <c r="E31" s="276"/>
    </row>
    <row r="32" spans="1:34" ht="18.75" customHeight="1" x14ac:dyDescent="0.4"/>
    <row r="33" spans="1:11" ht="18.75" customHeight="1" x14ac:dyDescent="0.4"/>
    <row r="34" spans="1:11" ht="18.75" customHeight="1" x14ac:dyDescent="0.4">
      <c r="A34" s="330"/>
      <c r="B34" s="330"/>
      <c r="C34" s="330"/>
      <c r="D34" s="330"/>
      <c r="E34" s="330"/>
      <c r="F34" s="330"/>
      <c r="G34" s="330"/>
      <c r="H34" s="330"/>
      <c r="I34" s="330"/>
      <c r="J34" s="330"/>
      <c r="K34" s="330"/>
    </row>
    <row r="35" spans="1:11" ht="18.75" customHeight="1" x14ac:dyDescent="0.4">
      <c r="A35" s="330"/>
      <c r="B35" s="330"/>
      <c r="C35" s="330"/>
      <c r="D35" s="330"/>
      <c r="E35" s="330"/>
      <c r="F35" s="330"/>
      <c r="G35" s="330"/>
      <c r="H35" s="330"/>
      <c r="I35" s="330"/>
      <c r="J35" s="330"/>
      <c r="K35" s="330"/>
    </row>
    <row r="36" spans="1:11" ht="18.75" customHeight="1" x14ac:dyDescent="0.4">
      <c r="A36" s="330"/>
      <c r="B36" s="330"/>
      <c r="C36" s="330"/>
      <c r="D36" s="330"/>
      <c r="E36" s="330"/>
      <c r="F36" s="330"/>
      <c r="G36" s="330"/>
      <c r="H36" s="330"/>
      <c r="I36" s="330"/>
      <c r="J36" s="330"/>
      <c r="K36" s="330"/>
    </row>
    <row r="37" spans="1:11" ht="18.75" customHeight="1" x14ac:dyDescent="0.4">
      <c r="A37" s="330"/>
      <c r="B37" s="330"/>
      <c r="C37" s="330"/>
      <c r="D37" s="330"/>
      <c r="E37" s="330"/>
      <c r="F37" s="330"/>
      <c r="G37" s="330"/>
      <c r="H37" s="330"/>
      <c r="I37" s="330"/>
      <c r="J37" s="330"/>
      <c r="K37" s="330"/>
    </row>
    <row r="38" spans="1:11" ht="18.75" customHeight="1" x14ac:dyDescent="0.4">
      <c r="A38" s="330"/>
      <c r="B38" s="330"/>
      <c r="C38" s="330"/>
      <c r="D38" s="330"/>
      <c r="E38" s="330"/>
      <c r="F38" s="330"/>
      <c r="G38" s="330"/>
      <c r="H38" s="330"/>
      <c r="I38" s="330"/>
      <c r="J38" s="330"/>
      <c r="K38" s="330"/>
    </row>
    <row r="39" spans="1:11" ht="18.75" customHeight="1" x14ac:dyDescent="0.4">
      <c r="A39" s="330"/>
      <c r="B39" s="330"/>
      <c r="C39" s="330"/>
      <c r="D39" s="330"/>
      <c r="E39" s="330"/>
      <c r="F39" s="330"/>
      <c r="G39" s="330"/>
      <c r="H39" s="330"/>
      <c r="I39" s="330"/>
      <c r="J39" s="330"/>
      <c r="K39" s="330"/>
    </row>
    <row r="40" spans="1:11" ht="18.75" customHeight="1" x14ac:dyDescent="0.4">
      <c r="A40" s="330"/>
      <c r="B40" s="330"/>
      <c r="C40" s="330"/>
      <c r="D40" s="330"/>
      <c r="E40" s="330"/>
      <c r="F40" s="330"/>
      <c r="G40" s="330"/>
      <c r="H40" s="330"/>
      <c r="I40" s="330"/>
      <c r="J40" s="330"/>
      <c r="K40" s="330"/>
    </row>
    <row r="41" spans="1:11" ht="18.75" customHeight="1" x14ac:dyDescent="0.4">
      <c r="A41" s="330"/>
      <c r="B41" s="330"/>
      <c r="C41" s="330"/>
      <c r="D41" s="330"/>
      <c r="E41" s="330"/>
      <c r="F41" s="330"/>
      <c r="G41" s="330"/>
      <c r="H41" s="330"/>
      <c r="I41" s="330"/>
      <c r="J41" s="330"/>
      <c r="K41" s="330"/>
    </row>
    <row r="42" spans="1:11" ht="18.75" customHeight="1" x14ac:dyDescent="0.4"/>
    <row r="43" spans="1:11" ht="18.75" customHeight="1" x14ac:dyDescent="0.4"/>
    <row r="44" spans="1:11" ht="18.75" customHeight="1" x14ac:dyDescent="0.4"/>
    <row r="45" spans="1:11" ht="18.75" customHeight="1" x14ac:dyDescent="0.4"/>
    <row r="46" spans="1:11" ht="18.75" customHeight="1" x14ac:dyDescent="0.4"/>
    <row r="47" spans="1:11" ht="18.75" customHeight="1" x14ac:dyDescent="0.4"/>
    <row r="48" spans="1: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61">
    <mergeCell ref="A3:E4"/>
    <mergeCell ref="F3:L4"/>
    <mergeCell ref="M3:P4"/>
    <mergeCell ref="Q3:U4"/>
    <mergeCell ref="V3:AH4"/>
    <mergeCell ref="U5:U7"/>
    <mergeCell ref="V5:AH7"/>
    <mergeCell ref="A8:E10"/>
    <mergeCell ref="F8:L10"/>
    <mergeCell ref="M8:O10"/>
    <mergeCell ref="P8:P10"/>
    <mergeCell ref="Q8:T10"/>
    <mergeCell ref="U8:U10"/>
    <mergeCell ref="V8:AH10"/>
    <mergeCell ref="A5:E7"/>
    <mergeCell ref="F5:L7"/>
    <mergeCell ref="M5:O7"/>
    <mergeCell ref="P5:P7"/>
    <mergeCell ref="Q5:T7"/>
    <mergeCell ref="V11:AH13"/>
    <mergeCell ref="A14:E16"/>
    <mergeCell ref="F14:L16"/>
    <mergeCell ref="M14:O16"/>
    <mergeCell ref="P14:P16"/>
    <mergeCell ref="Q14:T16"/>
    <mergeCell ref="U14:U16"/>
    <mergeCell ref="V14:AH16"/>
    <mergeCell ref="A11:E13"/>
    <mergeCell ref="F11:L13"/>
    <mergeCell ref="M11:O13"/>
    <mergeCell ref="P11:P13"/>
    <mergeCell ref="Q11:T13"/>
    <mergeCell ref="U11:U13"/>
    <mergeCell ref="V17:AH19"/>
    <mergeCell ref="A20:E22"/>
    <mergeCell ref="F20:L22"/>
    <mergeCell ref="M20:O22"/>
    <mergeCell ref="P20:P22"/>
    <mergeCell ref="Q20:T22"/>
    <mergeCell ref="U20:U22"/>
    <mergeCell ref="V20:AH22"/>
    <mergeCell ref="A17:E19"/>
    <mergeCell ref="F17:L19"/>
    <mergeCell ref="M17:O19"/>
    <mergeCell ref="P17:P19"/>
    <mergeCell ref="Q17:T19"/>
    <mergeCell ref="U17:U19"/>
    <mergeCell ref="V23:AH25"/>
    <mergeCell ref="A26:E28"/>
    <mergeCell ref="F26:L28"/>
    <mergeCell ref="M26:O28"/>
    <mergeCell ref="P26:P28"/>
    <mergeCell ref="Q26:T28"/>
    <mergeCell ref="U26:U28"/>
    <mergeCell ref="V26:AH28"/>
    <mergeCell ref="A23:E25"/>
    <mergeCell ref="F23:L25"/>
    <mergeCell ref="M23:O25"/>
    <mergeCell ref="P23:P25"/>
    <mergeCell ref="Q23:T25"/>
    <mergeCell ref="U23:U25"/>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&amp;C19/33&amp;R&amp;F</oddFooter>
  </headerFooter>
  <rowBreaks count="1" manualBreakCount="1">
    <brk id="46" max="25"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CDEC-CD88-4A41-B388-C27E888052C0}">
  <sheetPr>
    <tabColor theme="7" tint="0.79998168889431442"/>
    <pageSetUpPr fitToPage="1"/>
  </sheetPr>
  <dimension ref="A1:BP171"/>
  <sheetViews>
    <sheetView view="pageBreakPreview" zoomScaleNormal="70" zoomScaleSheetLayoutView="100" workbookViewId="0"/>
  </sheetViews>
  <sheetFormatPr defaultRowHeight="16.5" x14ac:dyDescent="0.4"/>
  <cols>
    <col min="1" max="68" width="4.375" style="122" customWidth="1"/>
    <col min="69" max="72" width="4.375" style="3" customWidth="1"/>
    <col min="73" max="256" width="9" style="3"/>
    <col min="257" max="328" width="4.375" style="3" customWidth="1"/>
    <col min="329" max="512" width="9" style="3"/>
    <col min="513" max="584" width="4.375" style="3" customWidth="1"/>
    <col min="585" max="768" width="9" style="3"/>
    <col min="769" max="840" width="4.375" style="3" customWidth="1"/>
    <col min="841" max="1024" width="9" style="3"/>
    <col min="1025" max="1096" width="4.375" style="3" customWidth="1"/>
    <col min="1097" max="1280" width="9" style="3"/>
    <col min="1281" max="1352" width="4.375" style="3" customWidth="1"/>
    <col min="1353" max="1536" width="9" style="3"/>
    <col min="1537" max="1608" width="4.375" style="3" customWidth="1"/>
    <col min="1609" max="1792" width="9" style="3"/>
    <col min="1793" max="1864" width="4.375" style="3" customWidth="1"/>
    <col min="1865" max="2048" width="9" style="3"/>
    <col min="2049" max="2120" width="4.375" style="3" customWidth="1"/>
    <col min="2121" max="2304" width="9" style="3"/>
    <col min="2305" max="2376" width="4.375" style="3" customWidth="1"/>
    <col min="2377" max="2560" width="9" style="3"/>
    <col min="2561" max="2632" width="4.375" style="3" customWidth="1"/>
    <col min="2633" max="2816" width="9" style="3"/>
    <col min="2817" max="2888" width="4.375" style="3" customWidth="1"/>
    <col min="2889" max="3072" width="9" style="3"/>
    <col min="3073" max="3144" width="4.375" style="3" customWidth="1"/>
    <col min="3145" max="3328" width="9" style="3"/>
    <col min="3329" max="3400" width="4.375" style="3" customWidth="1"/>
    <col min="3401" max="3584" width="9" style="3"/>
    <col min="3585" max="3656" width="4.375" style="3" customWidth="1"/>
    <col min="3657" max="3840" width="9" style="3"/>
    <col min="3841" max="3912" width="4.375" style="3" customWidth="1"/>
    <col min="3913" max="4096" width="9" style="3"/>
    <col min="4097" max="4168" width="4.375" style="3" customWidth="1"/>
    <col min="4169" max="4352" width="9" style="3"/>
    <col min="4353" max="4424" width="4.375" style="3" customWidth="1"/>
    <col min="4425" max="4608" width="9" style="3"/>
    <col min="4609" max="4680" width="4.375" style="3" customWidth="1"/>
    <col min="4681" max="4864" width="9" style="3"/>
    <col min="4865" max="4936" width="4.375" style="3" customWidth="1"/>
    <col min="4937" max="5120" width="9" style="3"/>
    <col min="5121" max="5192" width="4.375" style="3" customWidth="1"/>
    <col min="5193" max="5376" width="9" style="3"/>
    <col min="5377" max="5448" width="4.375" style="3" customWidth="1"/>
    <col min="5449" max="5632" width="9" style="3"/>
    <col min="5633" max="5704" width="4.375" style="3" customWidth="1"/>
    <col min="5705" max="5888" width="9" style="3"/>
    <col min="5889" max="5960" width="4.375" style="3" customWidth="1"/>
    <col min="5961" max="6144" width="9" style="3"/>
    <col min="6145" max="6216" width="4.375" style="3" customWidth="1"/>
    <col min="6217" max="6400" width="9" style="3"/>
    <col min="6401" max="6472" width="4.375" style="3" customWidth="1"/>
    <col min="6473" max="6656" width="9" style="3"/>
    <col min="6657" max="6728" width="4.375" style="3" customWidth="1"/>
    <col min="6729" max="6912" width="9" style="3"/>
    <col min="6913" max="6984" width="4.375" style="3" customWidth="1"/>
    <col min="6985" max="7168" width="9" style="3"/>
    <col min="7169" max="7240" width="4.375" style="3" customWidth="1"/>
    <col min="7241" max="7424" width="9" style="3"/>
    <col min="7425" max="7496" width="4.375" style="3" customWidth="1"/>
    <col min="7497" max="7680" width="9" style="3"/>
    <col min="7681" max="7752" width="4.375" style="3" customWidth="1"/>
    <col min="7753" max="7936" width="9" style="3"/>
    <col min="7937" max="8008" width="4.375" style="3" customWidth="1"/>
    <col min="8009" max="8192" width="9" style="3"/>
    <col min="8193" max="8264" width="4.375" style="3" customWidth="1"/>
    <col min="8265" max="8448" width="9" style="3"/>
    <col min="8449" max="8520" width="4.375" style="3" customWidth="1"/>
    <col min="8521" max="8704" width="9" style="3"/>
    <col min="8705" max="8776" width="4.375" style="3" customWidth="1"/>
    <col min="8777" max="8960" width="9" style="3"/>
    <col min="8961" max="9032" width="4.375" style="3" customWidth="1"/>
    <col min="9033" max="9216" width="9" style="3"/>
    <col min="9217" max="9288" width="4.375" style="3" customWidth="1"/>
    <col min="9289" max="9472" width="9" style="3"/>
    <col min="9473" max="9544" width="4.375" style="3" customWidth="1"/>
    <col min="9545" max="9728" width="9" style="3"/>
    <col min="9729" max="9800" width="4.375" style="3" customWidth="1"/>
    <col min="9801" max="9984" width="9" style="3"/>
    <col min="9985" max="10056" width="4.375" style="3" customWidth="1"/>
    <col min="10057" max="10240" width="9" style="3"/>
    <col min="10241" max="10312" width="4.375" style="3" customWidth="1"/>
    <col min="10313" max="10496" width="9" style="3"/>
    <col min="10497" max="10568" width="4.375" style="3" customWidth="1"/>
    <col min="10569" max="10752" width="9" style="3"/>
    <col min="10753" max="10824" width="4.375" style="3" customWidth="1"/>
    <col min="10825" max="11008" width="9" style="3"/>
    <col min="11009" max="11080" width="4.375" style="3" customWidth="1"/>
    <col min="11081" max="11264" width="9" style="3"/>
    <col min="11265" max="11336" width="4.375" style="3" customWidth="1"/>
    <col min="11337" max="11520" width="9" style="3"/>
    <col min="11521" max="11592" width="4.375" style="3" customWidth="1"/>
    <col min="11593" max="11776" width="9" style="3"/>
    <col min="11777" max="11848" width="4.375" style="3" customWidth="1"/>
    <col min="11849" max="12032" width="9" style="3"/>
    <col min="12033" max="12104" width="4.375" style="3" customWidth="1"/>
    <col min="12105" max="12288" width="9" style="3"/>
    <col min="12289" max="12360" width="4.375" style="3" customWidth="1"/>
    <col min="12361" max="12544" width="9" style="3"/>
    <col min="12545" max="12616" width="4.375" style="3" customWidth="1"/>
    <col min="12617" max="12800" width="9" style="3"/>
    <col min="12801" max="12872" width="4.375" style="3" customWidth="1"/>
    <col min="12873" max="13056" width="9" style="3"/>
    <col min="13057" max="13128" width="4.375" style="3" customWidth="1"/>
    <col min="13129" max="13312" width="9" style="3"/>
    <col min="13313" max="13384" width="4.375" style="3" customWidth="1"/>
    <col min="13385" max="13568" width="9" style="3"/>
    <col min="13569" max="13640" width="4.375" style="3" customWidth="1"/>
    <col min="13641" max="13824" width="9" style="3"/>
    <col min="13825" max="13896" width="4.375" style="3" customWidth="1"/>
    <col min="13897" max="14080" width="9" style="3"/>
    <col min="14081" max="14152" width="4.375" style="3" customWidth="1"/>
    <col min="14153" max="14336" width="9" style="3"/>
    <col min="14337" max="14408" width="4.375" style="3" customWidth="1"/>
    <col min="14409" max="14592" width="9" style="3"/>
    <col min="14593" max="14664" width="4.375" style="3" customWidth="1"/>
    <col min="14665" max="14848" width="9" style="3"/>
    <col min="14849" max="14920" width="4.375" style="3" customWidth="1"/>
    <col min="14921" max="15104" width="9" style="3"/>
    <col min="15105" max="15176" width="4.375" style="3" customWidth="1"/>
    <col min="15177" max="15360" width="9" style="3"/>
    <col min="15361" max="15432" width="4.375" style="3" customWidth="1"/>
    <col min="15433" max="15616" width="9" style="3"/>
    <col min="15617" max="15688" width="4.375" style="3" customWidth="1"/>
    <col min="15689" max="15872" width="9" style="3"/>
    <col min="15873" max="15944" width="4.375" style="3" customWidth="1"/>
    <col min="15945" max="16128" width="9" style="3"/>
    <col min="16129" max="16200" width="4.375" style="3" customWidth="1"/>
    <col min="16201" max="16384" width="9" style="3"/>
  </cols>
  <sheetData>
    <row r="1" spans="1:43" ht="18" customHeight="1" x14ac:dyDescent="0.4">
      <c r="A1" s="369" t="s">
        <v>1038</v>
      </c>
      <c r="X1" s="119" t="s">
        <v>1039</v>
      </c>
      <c r="Y1" s="294"/>
      <c r="Z1" s="294"/>
      <c r="AA1" s="294"/>
      <c r="AB1" s="294"/>
      <c r="AC1" s="294"/>
      <c r="AD1" s="294"/>
      <c r="AE1" s="294"/>
      <c r="AF1" s="294"/>
      <c r="AG1" s="294"/>
      <c r="AH1" s="294"/>
      <c r="AI1" s="294"/>
      <c r="AJ1" s="294"/>
      <c r="AK1" s="294"/>
    </row>
    <row r="2" spans="1:43" ht="18" customHeight="1" thickBot="1" x14ac:dyDescent="0.45">
      <c r="A2" s="18" t="s">
        <v>1153</v>
      </c>
      <c r="X2" s="18" t="s">
        <v>582</v>
      </c>
      <c r="Y2" s="294"/>
      <c r="Z2" s="294"/>
      <c r="AA2" s="294"/>
      <c r="AB2" s="294"/>
      <c r="AC2" s="294"/>
      <c r="AD2" s="294"/>
      <c r="AE2" s="294"/>
      <c r="AF2" s="294"/>
      <c r="AG2" s="294"/>
      <c r="AH2" s="392"/>
      <c r="AI2" s="294"/>
      <c r="AJ2" s="294"/>
      <c r="AK2" s="294"/>
    </row>
    <row r="3" spans="1:43" ht="18" customHeight="1" x14ac:dyDescent="0.4">
      <c r="A3" s="1964"/>
      <c r="B3" s="1961"/>
      <c r="C3" s="1961"/>
      <c r="D3" s="1961"/>
      <c r="E3" s="1961"/>
      <c r="F3" s="1961"/>
      <c r="G3" s="1961"/>
      <c r="H3" s="1961"/>
      <c r="I3" s="1961"/>
      <c r="J3" s="1961"/>
      <c r="K3" s="1961"/>
      <c r="L3" s="1961"/>
      <c r="M3" s="1961"/>
      <c r="N3" s="1961"/>
      <c r="O3" s="1961"/>
      <c r="P3" s="1961"/>
      <c r="Q3" s="1961"/>
      <c r="R3" s="1961"/>
      <c r="S3" s="1961"/>
      <c r="T3" s="1961"/>
      <c r="U3" s="1961"/>
      <c r="V3" s="1962"/>
      <c r="X3" s="393"/>
      <c r="Y3" s="273"/>
      <c r="Z3" s="1073" t="s">
        <v>519</v>
      </c>
      <c r="AA3" s="1073" t="s">
        <v>102</v>
      </c>
      <c r="AB3" s="1073"/>
      <c r="AC3" s="1073"/>
      <c r="AD3" s="1073"/>
      <c r="AE3" s="1073" t="s">
        <v>26</v>
      </c>
      <c r="AF3" s="1073"/>
      <c r="AG3" s="1073"/>
      <c r="AH3" s="1073" t="s">
        <v>27</v>
      </c>
      <c r="AI3" s="1073"/>
      <c r="AJ3" s="1073"/>
      <c r="AK3" s="1073" t="s">
        <v>38</v>
      </c>
      <c r="AL3" s="1073" t="s">
        <v>234</v>
      </c>
      <c r="AM3" s="272"/>
      <c r="AN3" s="273"/>
      <c r="AO3" s="1073" t="s">
        <v>520</v>
      </c>
      <c r="AP3" s="274"/>
    </row>
    <row r="4" spans="1:43" ht="18" customHeight="1" thickBot="1" x14ac:dyDescent="0.45">
      <c r="A4" s="1965"/>
      <c r="B4" s="1861"/>
      <c r="C4" s="1861"/>
      <c r="D4" s="1861"/>
      <c r="E4" s="1861"/>
      <c r="F4" s="1861"/>
      <c r="G4" s="1861"/>
      <c r="H4" s="1861"/>
      <c r="I4" s="1861"/>
      <c r="J4" s="1861"/>
      <c r="K4" s="1861"/>
      <c r="L4" s="1861"/>
      <c r="M4" s="1861"/>
      <c r="N4" s="1861"/>
      <c r="O4" s="1861"/>
      <c r="P4" s="1861"/>
      <c r="Q4" s="1861"/>
      <c r="R4" s="1861"/>
      <c r="S4" s="1861"/>
      <c r="T4" s="1861"/>
      <c r="U4" s="1861"/>
      <c r="V4" s="1957"/>
      <c r="X4" s="394"/>
      <c r="Y4" s="336"/>
      <c r="Z4" s="1027"/>
      <c r="AA4" s="1027"/>
      <c r="AB4" s="1027"/>
      <c r="AC4" s="1027"/>
      <c r="AD4" s="1027"/>
      <c r="AE4" s="1027"/>
      <c r="AF4" s="1027"/>
      <c r="AG4" s="1027"/>
      <c r="AH4" s="1027"/>
      <c r="AI4" s="1027"/>
      <c r="AJ4" s="1027"/>
      <c r="AK4" s="1027"/>
      <c r="AL4" s="1027"/>
      <c r="AM4" s="28"/>
      <c r="AN4" s="336"/>
      <c r="AO4" s="1027"/>
      <c r="AP4" s="395"/>
    </row>
    <row r="5" spans="1:43" ht="18" customHeight="1" x14ac:dyDescent="0.4">
      <c r="A5" s="1965"/>
      <c r="B5" s="1861"/>
      <c r="C5" s="1861"/>
      <c r="D5" s="1861"/>
      <c r="E5" s="1861"/>
      <c r="F5" s="1861"/>
      <c r="G5" s="1861"/>
      <c r="H5" s="1861"/>
      <c r="I5" s="1861"/>
      <c r="J5" s="1861"/>
      <c r="K5" s="1861"/>
      <c r="L5" s="1861"/>
      <c r="M5" s="1861"/>
      <c r="N5" s="1861"/>
      <c r="O5" s="1861"/>
      <c r="P5" s="1861"/>
      <c r="Q5" s="1861"/>
      <c r="R5" s="1861"/>
      <c r="S5" s="1861"/>
      <c r="T5" s="1861"/>
      <c r="U5" s="1861"/>
      <c r="V5" s="1957"/>
    </row>
    <row r="6" spans="1:43" ht="18" customHeight="1" thickBot="1" x14ac:dyDescent="0.45">
      <c r="A6" s="1965"/>
      <c r="B6" s="1861"/>
      <c r="C6" s="1861"/>
      <c r="D6" s="1861"/>
      <c r="E6" s="1861"/>
      <c r="F6" s="1861"/>
      <c r="G6" s="1861"/>
      <c r="H6" s="1861"/>
      <c r="I6" s="1861"/>
      <c r="J6" s="1861"/>
      <c r="K6" s="1861"/>
      <c r="L6" s="1861"/>
      <c r="M6" s="1861"/>
      <c r="N6" s="1861"/>
      <c r="O6" s="1861"/>
      <c r="P6" s="1861"/>
      <c r="Q6" s="1861"/>
      <c r="R6" s="1861"/>
      <c r="S6" s="1861"/>
      <c r="T6" s="1861"/>
      <c r="U6" s="1861"/>
      <c r="V6" s="1957"/>
      <c r="X6" s="18" t="s">
        <v>583</v>
      </c>
    </row>
    <row r="7" spans="1:43" ht="18" customHeight="1" x14ac:dyDescent="0.4">
      <c r="A7" s="1965"/>
      <c r="B7" s="1861"/>
      <c r="C7" s="1861"/>
      <c r="D7" s="1861"/>
      <c r="E7" s="1861"/>
      <c r="F7" s="1861"/>
      <c r="G7" s="1861"/>
      <c r="H7" s="1861"/>
      <c r="I7" s="1861"/>
      <c r="J7" s="1861"/>
      <c r="K7" s="1861"/>
      <c r="L7" s="1861"/>
      <c r="M7" s="1861"/>
      <c r="N7" s="1861"/>
      <c r="O7" s="1861"/>
      <c r="P7" s="1861"/>
      <c r="Q7" s="1861"/>
      <c r="R7" s="1861"/>
      <c r="S7" s="1861"/>
      <c r="T7" s="1861"/>
      <c r="U7" s="1861"/>
      <c r="V7" s="1957"/>
      <c r="X7" s="1855" t="s">
        <v>634</v>
      </c>
      <c r="Y7" s="976"/>
      <c r="Z7" s="976"/>
      <c r="AA7" s="976"/>
      <c r="AB7" s="976"/>
      <c r="AC7" s="976"/>
      <c r="AD7" s="1035"/>
      <c r="AE7" s="396"/>
      <c r="AF7" s="272"/>
      <c r="AG7" s="272"/>
      <c r="AH7" s="273"/>
      <c r="AI7" s="1073" t="s">
        <v>519</v>
      </c>
      <c r="AJ7" s="272"/>
      <c r="AK7" s="272"/>
      <c r="AL7" s="273"/>
      <c r="AM7" s="1073" t="s">
        <v>520</v>
      </c>
      <c r="AN7" s="272"/>
      <c r="AO7" s="272"/>
      <c r="AP7" s="274"/>
    </row>
    <row r="8" spans="1:43" ht="18" customHeight="1" thickBot="1" x14ac:dyDescent="0.45">
      <c r="A8" s="1965"/>
      <c r="B8" s="1861"/>
      <c r="C8" s="1861"/>
      <c r="D8" s="1861"/>
      <c r="E8" s="1861"/>
      <c r="F8" s="1861"/>
      <c r="G8" s="1861"/>
      <c r="H8" s="1861"/>
      <c r="I8" s="1861"/>
      <c r="J8" s="1861"/>
      <c r="K8" s="1861"/>
      <c r="L8" s="1861"/>
      <c r="M8" s="1861"/>
      <c r="N8" s="1861"/>
      <c r="O8" s="1861"/>
      <c r="P8" s="1861"/>
      <c r="Q8" s="1861"/>
      <c r="R8" s="1861"/>
      <c r="S8" s="1861"/>
      <c r="T8" s="1861"/>
      <c r="U8" s="1861"/>
      <c r="V8" s="1957"/>
      <c r="X8" s="1963"/>
      <c r="Y8" s="1021"/>
      <c r="Z8" s="1021"/>
      <c r="AA8" s="1021"/>
      <c r="AB8" s="1021"/>
      <c r="AC8" s="1021"/>
      <c r="AD8" s="1918"/>
      <c r="AE8" s="397"/>
      <c r="AF8" s="28"/>
      <c r="AG8" s="28"/>
      <c r="AH8" s="336"/>
      <c r="AI8" s="1027"/>
      <c r="AJ8" s="28"/>
      <c r="AK8" s="28"/>
      <c r="AL8" s="336"/>
      <c r="AM8" s="1027"/>
      <c r="AN8" s="28"/>
      <c r="AO8" s="28"/>
      <c r="AP8" s="395"/>
    </row>
    <row r="9" spans="1:43" ht="18" customHeight="1" thickBot="1" x14ac:dyDescent="0.45">
      <c r="A9" s="1965"/>
      <c r="B9" s="1861"/>
      <c r="C9" s="1861"/>
      <c r="D9" s="1861"/>
      <c r="E9" s="1861"/>
      <c r="F9" s="1861"/>
      <c r="G9" s="1861"/>
      <c r="H9" s="1861"/>
      <c r="I9" s="1861"/>
      <c r="J9" s="1861"/>
      <c r="K9" s="1861"/>
      <c r="L9" s="1861"/>
      <c r="M9" s="1861"/>
      <c r="N9" s="1861"/>
      <c r="O9" s="1861"/>
      <c r="P9" s="1861"/>
      <c r="Q9" s="1861"/>
      <c r="R9" s="1861"/>
      <c r="S9" s="1861"/>
      <c r="T9" s="1861"/>
      <c r="U9" s="1861"/>
      <c r="V9" s="1957"/>
      <c r="X9" s="122" t="s">
        <v>584</v>
      </c>
      <c r="Z9" s="337"/>
      <c r="AA9" s="337"/>
      <c r="AB9" s="398"/>
      <c r="AC9" s="398"/>
      <c r="AD9" s="337"/>
      <c r="AE9" s="337"/>
      <c r="AF9" s="398"/>
      <c r="AG9" s="337"/>
      <c r="AH9" s="337"/>
    </row>
    <row r="10" spans="1:43" ht="18" customHeight="1" x14ac:dyDescent="0.4">
      <c r="A10" s="1965"/>
      <c r="B10" s="1861"/>
      <c r="C10" s="1861"/>
      <c r="D10" s="1861"/>
      <c r="E10" s="1861"/>
      <c r="F10" s="1861"/>
      <c r="G10" s="1861"/>
      <c r="H10" s="1861"/>
      <c r="I10" s="1861"/>
      <c r="J10" s="1861"/>
      <c r="K10" s="1861"/>
      <c r="L10" s="1861"/>
      <c r="M10" s="1861"/>
      <c r="N10" s="1861"/>
      <c r="O10" s="1861"/>
      <c r="P10" s="1861"/>
      <c r="Q10" s="1861"/>
      <c r="R10" s="1861"/>
      <c r="S10" s="1861"/>
      <c r="T10" s="1861"/>
      <c r="U10" s="1861"/>
      <c r="V10" s="1957"/>
      <c r="X10" s="1855" t="s">
        <v>585</v>
      </c>
      <c r="Y10" s="976"/>
      <c r="Z10" s="976"/>
      <c r="AA10" s="976"/>
      <c r="AB10" s="976"/>
      <c r="AC10" s="976"/>
      <c r="AD10" s="1035"/>
      <c r="AE10" s="399"/>
      <c r="AF10" s="400"/>
      <c r="AG10" s="1968" t="s">
        <v>26</v>
      </c>
      <c r="AH10" s="1968"/>
      <c r="AI10" s="1969"/>
      <c r="AJ10" s="1969"/>
      <c r="AK10" s="1969"/>
      <c r="AL10" s="1969"/>
      <c r="AM10" s="1968" t="s">
        <v>508</v>
      </c>
      <c r="AN10" s="1968"/>
      <c r="AO10" s="400"/>
      <c r="AP10" s="401"/>
      <c r="AQ10" s="122" t="s">
        <v>586</v>
      </c>
    </row>
    <row r="11" spans="1:43" ht="18" customHeight="1" x14ac:dyDescent="0.4">
      <c r="A11" s="1965"/>
      <c r="B11" s="1861"/>
      <c r="C11" s="1861"/>
      <c r="D11" s="1861"/>
      <c r="E11" s="1861"/>
      <c r="F11" s="1861"/>
      <c r="G11" s="1861"/>
      <c r="H11" s="1861"/>
      <c r="I11" s="1861"/>
      <c r="J11" s="1861"/>
      <c r="K11" s="1861"/>
      <c r="L11" s="1861"/>
      <c r="M11" s="1861"/>
      <c r="N11" s="1861"/>
      <c r="O11" s="1861"/>
      <c r="P11" s="1861"/>
      <c r="Q11" s="1861"/>
      <c r="R11" s="1861"/>
      <c r="S11" s="1861"/>
      <c r="T11" s="1861"/>
      <c r="U11" s="1861"/>
      <c r="V11" s="1957"/>
      <c r="X11" s="1856"/>
      <c r="Y11" s="977"/>
      <c r="Z11" s="977"/>
      <c r="AA11" s="977"/>
      <c r="AB11" s="977"/>
      <c r="AC11" s="977"/>
      <c r="AD11" s="1845"/>
      <c r="AE11" s="402"/>
      <c r="AF11" s="403"/>
      <c r="AG11" s="1946"/>
      <c r="AH11" s="1946"/>
      <c r="AI11" s="1945"/>
      <c r="AJ11" s="1945"/>
      <c r="AK11" s="1945"/>
      <c r="AL11" s="1945"/>
      <c r="AM11" s="1946"/>
      <c r="AN11" s="1946"/>
      <c r="AO11" s="403"/>
      <c r="AP11" s="404"/>
      <c r="AQ11" s="122" t="s">
        <v>587</v>
      </c>
    </row>
    <row r="12" spans="1:43" ht="18" customHeight="1" thickBot="1" x14ac:dyDescent="0.45">
      <c r="A12" s="1966"/>
      <c r="B12" s="1871"/>
      <c r="C12" s="1871"/>
      <c r="D12" s="1871"/>
      <c r="E12" s="1871"/>
      <c r="F12" s="1871"/>
      <c r="G12" s="1871"/>
      <c r="H12" s="1871"/>
      <c r="I12" s="1871"/>
      <c r="J12" s="1871"/>
      <c r="K12" s="1871"/>
      <c r="L12" s="1871"/>
      <c r="M12" s="1871"/>
      <c r="N12" s="1871"/>
      <c r="O12" s="1871"/>
      <c r="P12" s="1871"/>
      <c r="Q12" s="1871"/>
      <c r="R12" s="1871"/>
      <c r="S12" s="1871"/>
      <c r="T12" s="1871"/>
      <c r="U12" s="1871"/>
      <c r="V12" s="1967"/>
      <c r="X12" s="1856" t="s">
        <v>588</v>
      </c>
      <c r="Y12" s="977"/>
      <c r="Z12" s="977"/>
      <c r="AA12" s="977"/>
      <c r="AB12" s="977"/>
      <c r="AC12" s="977"/>
      <c r="AD12" s="1845"/>
      <c r="AE12" s="288"/>
      <c r="AF12" s="335"/>
      <c r="AG12" s="1026" t="s">
        <v>519</v>
      </c>
      <c r="AH12" s="1935" t="s">
        <v>102</v>
      </c>
      <c r="AI12" s="1929"/>
      <c r="AJ12" s="1929"/>
      <c r="AK12" s="1929" t="s">
        <v>533</v>
      </c>
      <c r="AL12" s="1929"/>
      <c r="AM12" s="24"/>
      <c r="AN12" s="335"/>
      <c r="AO12" s="1026" t="s">
        <v>520</v>
      </c>
      <c r="AP12" s="293"/>
      <c r="AQ12" s="122" t="s">
        <v>589</v>
      </c>
    </row>
    <row r="13" spans="1:43" ht="18" customHeight="1" x14ac:dyDescent="0.4">
      <c r="X13" s="1856"/>
      <c r="Y13" s="977"/>
      <c r="Z13" s="977"/>
      <c r="AA13" s="977"/>
      <c r="AB13" s="977"/>
      <c r="AC13" s="977"/>
      <c r="AD13" s="1845"/>
      <c r="AE13" s="334"/>
      <c r="AF13" s="331"/>
      <c r="AG13" s="1762"/>
      <c r="AH13" s="1936"/>
      <c r="AI13" s="1937"/>
      <c r="AJ13" s="1937"/>
      <c r="AK13" s="1937"/>
      <c r="AL13" s="1937"/>
      <c r="AM13" s="25"/>
      <c r="AN13" s="331"/>
      <c r="AO13" s="1762"/>
      <c r="AP13" s="292"/>
      <c r="AQ13" s="122" t="s">
        <v>636</v>
      </c>
    </row>
    <row r="14" spans="1:43" ht="18" customHeight="1" thickBot="1" x14ac:dyDescent="0.45">
      <c r="A14" s="18" t="s">
        <v>1154</v>
      </c>
      <c r="X14" s="1944" t="s">
        <v>1084</v>
      </c>
      <c r="Y14" s="977"/>
      <c r="Z14" s="977"/>
      <c r="AA14" s="977"/>
      <c r="AB14" s="977"/>
      <c r="AC14" s="977"/>
      <c r="AD14" s="1845"/>
      <c r="AE14" s="372"/>
      <c r="AF14" s="373"/>
      <c r="AG14" s="1927" t="s">
        <v>26</v>
      </c>
      <c r="AH14" s="1927"/>
      <c r="AI14" s="1929"/>
      <c r="AJ14" s="1929"/>
      <c r="AK14" s="1929"/>
      <c r="AL14" s="1929"/>
      <c r="AM14" s="1927" t="s">
        <v>508</v>
      </c>
      <c r="AN14" s="1927"/>
      <c r="AO14" s="373"/>
      <c r="AP14" s="374"/>
    </row>
    <row r="15" spans="1:43" ht="18" customHeight="1" x14ac:dyDescent="0.4">
      <c r="A15" s="1722" t="s">
        <v>590</v>
      </c>
      <c r="B15" s="1039"/>
      <c r="C15" s="1039"/>
      <c r="D15" s="966"/>
      <c r="E15" s="1958"/>
      <c r="F15" s="1959" t="s">
        <v>519</v>
      </c>
      <c r="G15" s="1721" t="s">
        <v>591</v>
      </c>
      <c r="H15" s="1039"/>
      <c r="I15" s="1039"/>
      <c r="J15" s="1039"/>
      <c r="K15" s="1039"/>
      <c r="L15" s="1960"/>
      <c r="M15" s="1961"/>
      <c r="N15" s="1961"/>
      <c r="O15" s="1961"/>
      <c r="P15" s="1961"/>
      <c r="Q15" s="1961"/>
      <c r="R15" s="1961"/>
      <c r="S15" s="1961"/>
      <c r="T15" s="1961"/>
      <c r="U15" s="1961"/>
      <c r="V15" s="1962"/>
      <c r="W15" s="19"/>
      <c r="X15" s="1856"/>
      <c r="Y15" s="977"/>
      <c r="Z15" s="977"/>
      <c r="AA15" s="977"/>
      <c r="AB15" s="977"/>
      <c r="AC15" s="977"/>
      <c r="AD15" s="1845"/>
      <c r="AE15" s="402"/>
      <c r="AF15" s="403"/>
      <c r="AG15" s="1946"/>
      <c r="AH15" s="1946"/>
      <c r="AI15" s="1945"/>
      <c r="AJ15" s="1945"/>
      <c r="AK15" s="1945"/>
      <c r="AL15" s="1945"/>
      <c r="AM15" s="1946"/>
      <c r="AN15" s="1946"/>
      <c r="AO15" s="403"/>
      <c r="AP15" s="404"/>
    </row>
    <row r="16" spans="1:43" ht="18" customHeight="1" x14ac:dyDescent="0.4">
      <c r="A16" s="1069"/>
      <c r="B16" s="1070"/>
      <c r="C16" s="1070"/>
      <c r="D16" s="968"/>
      <c r="E16" s="1894"/>
      <c r="F16" s="1895"/>
      <c r="G16" s="969"/>
      <c r="H16" s="997"/>
      <c r="I16" s="997"/>
      <c r="J16" s="997"/>
      <c r="K16" s="997"/>
      <c r="L16" s="1941"/>
      <c r="M16" s="1942"/>
      <c r="N16" s="1942"/>
      <c r="O16" s="1942"/>
      <c r="P16" s="1942"/>
      <c r="Q16" s="1942"/>
      <c r="R16" s="1942"/>
      <c r="S16" s="1942"/>
      <c r="T16" s="1942"/>
      <c r="U16" s="1942"/>
      <c r="V16" s="1943"/>
      <c r="X16" s="1856" t="s">
        <v>592</v>
      </c>
      <c r="Y16" s="977"/>
      <c r="Z16" s="977"/>
      <c r="AA16" s="977"/>
      <c r="AB16" s="977"/>
      <c r="AC16" s="977"/>
      <c r="AD16" s="1845"/>
      <c r="AE16" s="288"/>
      <c r="AF16" s="335"/>
      <c r="AG16" s="1026" t="s">
        <v>519</v>
      </c>
      <c r="AH16" s="1935" t="s">
        <v>102</v>
      </c>
      <c r="AI16" s="1929"/>
      <c r="AJ16" s="1929"/>
      <c r="AK16" s="1929" t="s">
        <v>533</v>
      </c>
      <c r="AL16" s="1929"/>
      <c r="AM16" s="24"/>
      <c r="AN16" s="335"/>
      <c r="AO16" s="1026" t="s">
        <v>520</v>
      </c>
      <c r="AP16" s="293"/>
      <c r="AQ16" s="122" t="s">
        <v>636</v>
      </c>
    </row>
    <row r="17" spans="1:42" ht="18" customHeight="1" x14ac:dyDescent="0.4">
      <c r="A17" s="1069"/>
      <c r="B17" s="1070"/>
      <c r="C17" s="1070"/>
      <c r="D17" s="968"/>
      <c r="E17" s="1894"/>
      <c r="F17" s="1895" t="s">
        <v>520</v>
      </c>
      <c r="G17" s="985" t="s">
        <v>593</v>
      </c>
      <c r="H17" s="995"/>
      <c r="I17" s="995"/>
      <c r="J17" s="995"/>
      <c r="K17" s="984"/>
      <c r="L17" s="1859"/>
      <c r="M17" s="1859"/>
      <c r="N17" s="1859"/>
      <c r="O17" s="1859"/>
      <c r="P17" s="1859"/>
      <c r="Q17" s="1859"/>
      <c r="R17" s="1859"/>
      <c r="S17" s="1859"/>
      <c r="T17" s="1859"/>
      <c r="U17" s="1859"/>
      <c r="V17" s="1940"/>
      <c r="W17" s="405"/>
      <c r="X17" s="1856"/>
      <c r="Y17" s="977"/>
      <c r="Z17" s="977"/>
      <c r="AA17" s="977"/>
      <c r="AB17" s="977"/>
      <c r="AC17" s="977"/>
      <c r="AD17" s="1845"/>
      <c r="AE17" s="334"/>
      <c r="AF17" s="331"/>
      <c r="AG17" s="1762"/>
      <c r="AH17" s="1936"/>
      <c r="AI17" s="1937"/>
      <c r="AJ17" s="1937"/>
      <c r="AK17" s="1937"/>
      <c r="AL17" s="1937"/>
      <c r="AM17" s="25"/>
      <c r="AN17" s="331"/>
      <c r="AO17" s="1762"/>
      <c r="AP17" s="292"/>
    </row>
    <row r="18" spans="1:42" ht="18" customHeight="1" x14ac:dyDescent="0.4">
      <c r="A18" s="996"/>
      <c r="B18" s="997"/>
      <c r="C18" s="997"/>
      <c r="D18" s="970"/>
      <c r="E18" s="1955"/>
      <c r="F18" s="1956"/>
      <c r="G18" s="967"/>
      <c r="H18" s="1070"/>
      <c r="I18" s="1070"/>
      <c r="J18" s="1070"/>
      <c r="K18" s="968"/>
      <c r="L18" s="1861"/>
      <c r="M18" s="1861"/>
      <c r="N18" s="1861"/>
      <c r="O18" s="1861"/>
      <c r="P18" s="1861"/>
      <c r="Q18" s="1861"/>
      <c r="R18" s="1861"/>
      <c r="S18" s="1861"/>
      <c r="T18" s="1861"/>
      <c r="U18" s="1861"/>
      <c r="V18" s="1957"/>
      <c r="W18" s="405"/>
      <c r="X18" s="1856" t="s">
        <v>594</v>
      </c>
      <c r="Y18" s="977"/>
      <c r="Z18" s="977"/>
      <c r="AA18" s="977"/>
      <c r="AB18" s="977"/>
      <c r="AC18" s="977"/>
      <c r="AD18" s="1845"/>
      <c r="AE18" s="372"/>
      <c r="AF18" s="373"/>
      <c r="AG18" s="1927" t="s">
        <v>26</v>
      </c>
      <c r="AH18" s="1927"/>
      <c r="AI18" s="1929"/>
      <c r="AJ18" s="1929"/>
      <c r="AK18" s="1929"/>
      <c r="AL18" s="1929"/>
      <c r="AM18" s="1927" t="s">
        <v>508</v>
      </c>
      <c r="AN18" s="1927"/>
      <c r="AO18" s="373"/>
      <c r="AP18" s="374"/>
    </row>
    <row r="19" spans="1:42" ht="18" customHeight="1" x14ac:dyDescent="0.4">
      <c r="A19" s="1768" t="s">
        <v>595</v>
      </c>
      <c r="B19" s="995"/>
      <c r="C19" s="995"/>
      <c r="D19" s="984"/>
      <c r="E19" s="1951"/>
      <c r="F19" s="1952" t="s">
        <v>519</v>
      </c>
      <c r="G19" s="985" t="s">
        <v>184</v>
      </c>
      <c r="H19" s="1731"/>
      <c r="I19" s="1858"/>
      <c r="J19" s="1859"/>
      <c r="K19" s="1859"/>
      <c r="L19" s="1859"/>
      <c r="M19" s="1859"/>
      <c r="N19" s="1953"/>
      <c r="O19" s="1731" t="s">
        <v>596</v>
      </c>
      <c r="P19" s="1731"/>
      <c r="Q19" s="1731"/>
      <c r="R19" s="1858"/>
      <c r="S19" s="1859"/>
      <c r="T19" s="1859"/>
      <c r="U19" s="1859"/>
      <c r="V19" s="1940"/>
      <c r="W19" s="406"/>
      <c r="X19" s="1856"/>
      <c r="Y19" s="977"/>
      <c r="Z19" s="977"/>
      <c r="AA19" s="977"/>
      <c r="AB19" s="977"/>
      <c r="AC19" s="977"/>
      <c r="AD19" s="1845"/>
      <c r="AE19" s="402"/>
      <c r="AF19" s="403"/>
      <c r="AG19" s="1946"/>
      <c r="AH19" s="1946"/>
      <c r="AI19" s="1945"/>
      <c r="AJ19" s="1945"/>
      <c r="AK19" s="1945"/>
      <c r="AL19" s="1945"/>
      <c r="AM19" s="1946"/>
      <c r="AN19" s="1946"/>
      <c r="AO19" s="403"/>
      <c r="AP19" s="404"/>
    </row>
    <row r="20" spans="1:42" ht="18" customHeight="1" x14ac:dyDescent="0.4">
      <c r="A20" s="1069"/>
      <c r="B20" s="1070"/>
      <c r="C20" s="1070"/>
      <c r="D20" s="968"/>
      <c r="E20" s="1894"/>
      <c r="F20" s="1895"/>
      <c r="G20" s="989"/>
      <c r="H20" s="1726"/>
      <c r="I20" s="1941"/>
      <c r="J20" s="1942"/>
      <c r="K20" s="1942"/>
      <c r="L20" s="1942"/>
      <c r="M20" s="1942"/>
      <c r="N20" s="1954"/>
      <c r="O20" s="1726"/>
      <c r="P20" s="1726"/>
      <c r="Q20" s="1726"/>
      <c r="R20" s="1941"/>
      <c r="S20" s="1942"/>
      <c r="T20" s="1942"/>
      <c r="U20" s="1942"/>
      <c r="V20" s="1943"/>
      <c r="W20" s="406"/>
      <c r="X20" s="1856" t="s">
        <v>597</v>
      </c>
      <c r="Y20" s="977"/>
      <c r="Z20" s="977"/>
      <c r="AA20" s="977"/>
      <c r="AB20" s="977"/>
      <c r="AC20" s="977"/>
      <c r="AD20" s="1845"/>
      <c r="AE20" s="372"/>
      <c r="AF20" s="373"/>
      <c r="AG20" s="1927" t="s">
        <v>598</v>
      </c>
      <c r="AH20" s="1927"/>
      <c r="AI20" s="1929"/>
      <c r="AJ20" s="1929"/>
      <c r="AK20" s="1929"/>
      <c r="AL20" s="1929"/>
      <c r="AM20" s="1927" t="s">
        <v>508</v>
      </c>
      <c r="AN20" s="1927"/>
      <c r="AO20" s="373"/>
      <c r="AP20" s="374"/>
    </row>
    <row r="21" spans="1:42" ht="18" customHeight="1" x14ac:dyDescent="0.4">
      <c r="A21" s="1069"/>
      <c r="B21" s="1070"/>
      <c r="C21" s="1070"/>
      <c r="D21" s="968"/>
      <c r="E21" s="1894"/>
      <c r="F21" s="1895" t="s">
        <v>520</v>
      </c>
      <c r="G21" s="985" t="s">
        <v>184</v>
      </c>
      <c r="H21" s="1731"/>
      <c r="I21" s="1858"/>
      <c r="J21" s="1859"/>
      <c r="K21" s="1859"/>
      <c r="L21" s="1859"/>
      <c r="M21" s="1859"/>
      <c r="N21" s="1953"/>
      <c r="O21" s="1731" t="s">
        <v>596</v>
      </c>
      <c r="P21" s="1731"/>
      <c r="Q21" s="1731"/>
      <c r="R21" s="1858"/>
      <c r="S21" s="1859"/>
      <c r="T21" s="1859"/>
      <c r="U21" s="1859"/>
      <c r="V21" s="1940"/>
      <c r="X21" s="1856"/>
      <c r="Y21" s="977"/>
      <c r="Z21" s="977"/>
      <c r="AA21" s="977"/>
      <c r="AB21" s="977"/>
      <c r="AC21" s="977"/>
      <c r="AD21" s="1845"/>
      <c r="AE21" s="375"/>
      <c r="AF21" s="376"/>
      <c r="AG21" s="1947"/>
      <c r="AH21" s="1947"/>
      <c r="AI21" s="1937"/>
      <c r="AJ21" s="1937"/>
      <c r="AK21" s="1937"/>
      <c r="AL21" s="1937"/>
      <c r="AM21" s="1947"/>
      <c r="AN21" s="1947"/>
      <c r="AO21" s="376"/>
      <c r="AP21" s="377"/>
    </row>
    <row r="22" spans="1:42" ht="18" customHeight="1" x14ac:dyDescent="0.4">
      <c r="A22" s="996"/>
      <c r="B22" s="997"/>
      <c r="C22" s="997"/>
      <c r="D22" s="970"/>
      <c r="E22" s="1955"/>
      <c r="F22" s="1956"/>
      <c r="G22" s="989"/>
      <c r="H22" s="1726"/>
      <c r="I22" s="1941"/>
      <c r="J22" s="1942"/>
      <c r="K22" s="1942"/>
      <c r="L22" s="1942"/>
      <c r="M22" s="1942"/>
      <c r="N22" s="1954"/>
      <c r="O22" s="1726"/>
      <c r="P22" s="1726"/>
      <c r="Q22" s="1726"/>
      <c r="R22" s="1941"/>
      <c r="S22" s="1942"/>
      <c r="T22" s="1942"/>
      <c r="U22" s="1942"/>
      <c r="V22" s="1943"/>
      <c r="X22" s="1944" t="s">
        <v>1085</v>
      </c>
      <c r="Y22" s="977"/>
      <c r="Z22" s="977"/>
      <c r="AA22" s="977"/>
      <c r="AB22" s="977"/>
      <c r="AC22" s="977"/>
      <c r="AD22" s="1845"/>
      <c r="AE22" s="372"/>
      <c r="AF22" s="373"/>
      <c r="AG22" s="1927" t="s">
        <v>28</v>
      </c>
      <c r="AH22" s="1927"/>
      <c r="AI22" s="1929"/>
      <c r="AJ22" s="1929"/>
      <c r="AK22" s="1929"/>
      <c r="AL22" s="1929"/>
      <c r="AM22" s="1927" t="s">
        <v>508</v>
      </c>
      <c r="AN22" s="1927"/>
      <c r="AO22" s="373"/>
      <c r="AP22" s="374"/>
    </row>
    <row r="23" spans="1:42" ht="18" customHeight="1" x14ac:dyDescent="0.4">
      <c r="A23" s="407" t="s">
        <v>97</v>
      </c>
      <c r="B23" s="125" t="s">
        <v>599</v>
      </c>
      <c r="C23" s="373"/>
      <c r="D23" s="373"/>
      <c r="E23" s="373"/>
      <c r="F23" s="373"/>
      <c r="G23" s="373"/>
      <c r="H23" s="373"/>
      <c r="I23" s="373"/>
      <c r="J23" s="373"/>
      <c r="K23" s="373"/>
      <c r="L23" s="373"/>
      <c r="M23" s="373"/>
      <c r="N23" s="373"/>
      <c r="O23" s="373"/>
      <c r="P23" s="373"/>
      <c r="Q23" s="373"/>
      <c r="R23" s="373"/>
      <c r="S23" s="373"/>
      <c r="T23" s="373"/>
      <c r="U23" s="373"/>
      <c r="V23" s="374"/>
      <c r="X23" s="1856"/>
      <c r="Y23" s="977"/>
      <c r="Z23" s="977"/>
      <c r="AA23" s="977"/>
      <c r="AB23" s="977"/>
      <c r="AC23" s="977"/>
      <c r="AD23" s="1845"/>
      <c r="AE23" s="402"/>
      <c r="AF23" s="403"/>
      <c r="AG23" s="1946"/>
      <c r="AH23" s="1946"/>
      <c r="AI23" s="1945"/>
      <c r="AJ23" s="1945"/>
      <c r="AK23" s="1945"/>
      <c r="AL23" s="1945"/>
      <c r="AM23" s="1946"/>
      <c r="AN23" s="1946"/>
      <c r="AO23" s="403"/>
      <c r="AP23" s="404"/>
    </row>
    <row r="24" spans="1:42" ht="18" customHeight="1" x14ac:dyDescent="0.4">
      <c r="A24" s="408"/>
      <c r="B24" s="376" t="s">
        <v>600</v>
      </c>
      <c r="C24" s="376"/>
      <c r="D24" s="376"/>
      <c r="E24" s="376"/>
      <c r="F24" s="376"/>
      <c r="G24" s="376"/>
      <c r="H24" s="376"/>
      <c r="I24" s="376"/>
      <c r="J24" s="376"/>
      <c r="K24" s="376"/>
      <c r="L24" s="376"/>
      <c r="M24" s="376"/>
      <c r="N24" s="376"/>
      <c r="O24" s="376"/>
      <c r="P24" s="376"/>
      <c r="Q24" s="376"/>
      <c r="R24" s="376"/>
      <c r="S24" s="376"/>
      <c r="T24" s="376"/>
      <c r="U24" s="376"/>
      <c r="V24" s="377"/>
      <c r="X24" s="1896" t="s">
        <v>601</v>
      </c>
      <c r="Y24" s="1897"/>
      <c r="Z24" s="1897"/>
      <c r="AA24" s="983" t="s">
        <v>602</v>
      </c>
      <c r="AB24" s="995"/>
      <c r="AC24" s="995"/>
      <c r="AD24" s="984"/>
      <c r="AE24" s="372"/>
      <c r="AF24" s="373"/>
      <c r="AG24" s="1927" t="s">
        <v>598</v>
      </c>
      <c r="AH24" s="1927"/>
      <c r="AI24" s="1929"/>
      <c r="AJ24" s="1929"/>
      <c r="AK24" s="1929"/>
      <c r="AL24" s="1929"/>
      <c r="AM24" s="1927" t="s">
        <v>508</v>
      </c>
      <c r="AN24" s="1927"/>
      <c r="AO24" s="373"/>
      <c r="AP24" s="374"/>
    </row>
    <row r="25" spans="1:42" ht="18" customHeight="1" x14ac:dyDescent="0.4">
      <c r="A25" s="994" t="s">
        <v>603</v>
      </c>
      <c r="B25" s="995"/>
      <c r="C25" s="995"/>
      <c r="D25" s="995"/>
      <c r="E25" s="409"/>
      <c r="F25" s="410"/>
      <c r="G25" s="1948" t="s">
        <v>604</v>
      </c>
      <c r="H25" s="1949"/>
      <c r="I25" s="1949"/>
      <c r="J25" s="1949"/>
      <c r="K25" s="1949"/>
      <c r="L25" s="1949"/>
      <c r="M25" s="1949"/>
      <c r="N25" s="1949"/>
      <c r="O25" s="1949"/>
      <c r="P25" s="1949"/>
      <c r="Q25" s="1949"/>
      <c r="R25" s="1949"/>
      <c r="S25" s="1949"/>
      <c r="T25" s="1949"/>
      <c r="U25" s="1949"/>
      <c r="V25" s="1950"/>
      <c r="X25" s="1899"/>
      <c r="Y25" s="1900"/>
      <c r="Z25" s="1900"/>
      <c r="AA25" s="969"/>
      <c r="AB25" s="997"/>
      <c r="AC25" s="997"/>
      <c r="AD25" s="970"/>
      <c r="AE25" s="375"/>
      <c r="AF25" s="376"/>
      <c r="AG25" s="1947"/>
      <c r="AH25" s="1947"/>
      <c r="AI25" s="1937"/>
      <c r="AJ25" s="1937"/>
      <c r="AK25" s="1937"/>
      <c r="AL25" s="1937"/>
      <c r="AM25" s="1947"/>
      <c r="AN25" s="1947"/>
      <c r="AO25" s="376"/>
      <c r="AP25" s="377"/>
    </row>
    <row r="26" spans="1:42" ht="18" customHeight="1" x14ac:dyDescent="0.4">
      <c r="A26" s="1069"/>
      <c r="B26" s="1070"/>
      <c r="C26" s="1070"/>
      <c r="D26" s="1070"/>
      <c r="E26" s="411"/>
      <c r="F26" s="412"/>
      <c r="G26" s="26"/>
      <c r="H26" s="26"/>
      <c r="I26" s="333" t="s">
        <v>605</v>
      </c>
      <c r="J26" s="27"/>
      <c r="K26" s="26"/>
      <c r="L26" s="26"/>
      <c r="M26" s="26"/>
      <c r="N26" s="26"/>
      <c r="O26" s="332"/>
      <c r="P26" s="26"/>
      <c r="Q26" s="26"/>
      <c r="R26" s="26"/>
      <c r="S26" s="26"/>
      <c r="T26" s="26"/>
      <c r="U26" s="26"/>
      <c r="V26" s="413"/>
      <c r="X26" s="1899"/>
      <c r="Y26" s="1900"/>
      <c r="Z26" s="1900"/>
      <c r="AA26" s="983" t="s">
        <v>606</v>
      </c>
      <c r="AB26" s="995"/>
      <c r="AC26" s="995"/>
      <c r="AD26" s="984"/>
      <c r="AE26" s="1763"/>
      <c r="AF26" s="1026"/>
      <c r="AG26" s="1026"/>
      <c r="AH26" s="1026"/>
      <c r="AI26" s="1026"/>
      <c r="AJ26" s="1026"/>
      <c r="AK26" s="1026"/>
      <c r="AL26" s="1026"/>
      <c r="AM26" s="1026"/>
      <c r="AN26" s="1026"/>
      <c r="AO26" s="1026"/>
      <c r="AP26" s="1867"/>
    </row>
    <row r="27" spans="1:42" ht="18" customHeight="1" x14ac:dyDescent="0.4">
      <c r="A27" s="1069"/>
      <c r="B27" s="1070"/>
      <c r="C27" s="1070"/>
      <c r="D27" s="1070"/>
      <c r="E27" s="1894"/>
      <c r="F27" s="1895" t="s">
        <v>519</v>
      </c>
      <c r="G27" s="140"/>
      <c r="H27" s="26"/>
      <c r="I27" s="26" t="s">
        <v>607</v>
      </c>
      <c r="J27" s="414"/>
      <c r="K27" s="26"/>
      <c r="L27" s="26"/>
      <c r="M27" s="26"/>
      <c r="N27" s="26"/>
      <c r="O27" s="332" t="s">
        <v>608</v>
      </c>
      <c r="P27" s="26"/>
      <c r="Q27" s="26"/>
      <c r="R27" s="26"/>
      <c r="S27" s="26"/>
      <c r="T27" s="26"/>
      <c r="U27" s="26"/>
      <c r="V27" s="413"/>
      <c r="X27" s="1902"/>
      <c r="Y27" s="1903"/>
      <c r="Z27" s="1903"/>
      <c r="AA27" s="969"/>
      <c r="AB27" s="997"/>
      <c r="AC27" s="997"/>
      <c r="AD27" s="970"/>
      <c r="AE27" s="1764"/>
      <c r="AF27" s="1762"/>
      <c r="AG27" s="1762"/>
      <c r="AH27" s="1762"/>
      <c r="AI27" s="1762"/>
      <c r="AJ27" s="1762"/>
      <c r="AK27" s="1762"/>
      <c r="AL27" s="1762"/>
      <c r="AM27" s="1762"/>
      <c r="AN27" s="1762"/>
      <c r="AO27" s="1762"/>
      <c r="AP27" s="1755"/>
    </row>
    <row r="28" spans="1:42" ht="18" customHeight="1" x14ac:dyDescent="0.4">
      <c r="A28" s="1069"/>
      <c r="B28" s="1070"/>
      <c r="C28" s="1070"/>
      <c r="D28" s="1070"/>
      <c r="E28" s="1894"/>
      <c r="F28" s="1895"/>
      <c r="G28" s="140"/>
      <c r="H28" s="26"/>
      <c r="I28" s="26" t="s">
        <v>609</v>
      </c>
      <c r="J28" s="414"/>
      <c r="K28" s="26"/>
      <c r="L28" s="26"/>
      <c r="M28" s="26"/>
      <c r="N28" s="26"/>
      <c r="O28" s="26"/>
      <c r="P28" s="26"/>
      <c r="Q28" s="140"/>
      <c r="R28" s="140"/>
      <c r="S28" s="140"/>
      <c r="T28" s="140"/>
      <c r="U28" s="140"/>
      <c r="V28" s="413"/>
      <c r="X28" s="1931" t="s">
        <v>610</v>
      </c>
      <c r="Y28" s="1932"/>
      <c r="Z28" s="1932"/>
      <c r="AA28" s="1932"/>
      <c r="AB28" s="1932"/>
      <c r="AC28" s="1932"/>
      <c r="AD28" s="1932"/>
      <c r="AE28" s="288"/>
      <c r="AF28" s="335"/>
      <c r="AG28" s="1026" t="s">
        <v>519</v>
      </c>
      <c r="AH28" s="1935" t="s">
        <v>102</v>
      </c>
      <c r="AI28" s="1929"/>
      <c r="AJ28" s="1929"/>
      <c r="AK28" s="1929" t="s">
        <v>533</v>
      </c>
      <c r="AL28" s="1929"/>
      <c r="AM28" s="24"/>
      <c r="AN28" s="335"/>
      <c r="AO28" s="1026" t="s">
        <v>520</v>
      </c>
      <c r="AP28" s="293"/>
    </row>
    <row r="29" spans="1:42" ht="18" customHeight="1" x14ac:dyDescent="0.4">
      <c r="A29" s="1069"/>
      <c r="B29" s="1070"/>
      <c r="C29" s="1070"/>
      <c r="D29" s="1070"/>
      <c r="E29" s="415"/>
      <c r="F29" s="416"/>
      <c r="G29" s="140"/>
      <c r="H29" s="26"/>
      <c r="I29" s="26" t="s">
        <v>529</v>
      </c>
      <c r="J29" s="414"/>
      <c r="K29" s="1733"/>
      <c r="L29" s="1733"/>
      <c r="M29" s="1733"/>
      <c r="N29" s="1733"/>
      <c r="O29" s="1733"/>
      <c r="P29" s="1733"/>
      <c r="Q29" s="1733"/>
      <c r="R29" s="1733"/>
      <c r="S29" s="1733"/>
      <c r="T29" s="1733"/>
      <c r="U29" s="1733"/>
      <c r="V29" s="142" t="s">
        <v>234</v>
      </c>
      <c r="W29" s="405"/>
      <c r="X29" s="1933"/>
      <c r="Y29" s="1934"/>
      <c r="Z29" s="1934"/>
      <c r="AA29" s="1934"/>
      <c r="AB29" s="1934"/>
      <c r="AC29" s="1934"/>
      <c r="AD29" s="1934"/>
      <c r="AE29" s="334"/>
      <c r="AF29" s="331"/>
      <c r="AG29" s="1762"/>
      <c r="AH29" s="1936"/>
      <c r="AI29" s="1937"/>
      <c r="AJ29" s="1937"/>
      <c r="AK29" s="1937"/>
      <c r="AL29" s="1937"/>
      <c r="AM29" s="25"/>
      <c r="AN29" s="331"/>
      <c r="AO29" s="1762"/>
      <c r="AP29" s="292"/>
    </row>
    <row r="30" spans="1:42" ht="18" customHeight="1" x14ac:dyDescent="0.4">
      <c r="A30" s="1069"/>
      <c r="B30" s="1070"/>
      <c r="C30" s="1070"/>
      <c r="D30" s="1070"/>
      <c r="E30" s="415"/>
      <c r="F30" s="416"/>
      <c r="G30" s="1924" t="s">
        <v>611</v>
      </c>
      <c r="H30" s="1939"/>
      <c r="I30" s="1939"/>
      <c r="J30" s="1939"/>
      <c r="K30" s="1939"/>
      <c r="L30" s="1939"/>
      <c r="M30" s="1939"/>
      <c r="N30" s="1939"/>
      <c r="O30" s="1939"/>
      <c r="P30" s="1939"/>
      <c r="Q30" s="1939"/>
      <c r="R30" s="1939"/>
      <c r="S30" s="1939"/>
      <c r="T30" s="1939"/>
      <c r="U30" s="1939"/>
      <c r="V30" s="1926"/>
      <c r="W30" s="405"/>
      <c r="X30" s="994" t="s">
        <v>612</v>
      </c>
      <c r="Y30" s="995"/>
      <c r="Z30" s="995"/>
      <c r="AA30" s="995"/>
      <c r="AB30" s="995"/>
      <c r="AC30" s="995"/>
      <c r="AD30" s="995"/>
      <c r="AE30" s="372"/>
      <c r="AF30" s="373"/>
      <c r="AG30" s="1927" t="s">
        <v>28</v>
      </c>
      <c r="AH30" s="1927"/>
      <c r="AI30" s="1929"/>
      <c r="AJ30" s="1929"/>
      <c r="AK30" s="1929"/>
      <c r="AL30" s="1929"/>
      <c r="AM30" s="1927" t="s">
        <v>508</v>
      </c>
      <c r="AN30" s="1927"/>
      <c r="AO30" s="373"/>
      <c r="AP30" s="374"/>
    </row>
    <row r="31" spans="1:42" ht="18" customHeight="1" thickBot="1" x14ac:dyDescent="0.45">
      <c r="A31" s="1069"/>
      <c r="B31" s="1070"/>
      <c r="C31" s="1070"/>
      <c r="D31" s="1070"/>
      <c r="E31" s="1894"/>
      <c r="F31" s="1895" t="s">
        <v>520</v>
      </c>
      <c r="G31" s="140"/>
      <c r="H31" s="26"/>
      <c r="I31" s="26" t="s">
        <v>613</v>
      </c>
      <c r="J31" s="332"/>
      <c r="K31" s="332"/>
      <c r="L31" s="332"/>
      <c r="M31" s="332"/>
      <c r="N31" s="332"/>
      <c r="O31" s="332"/>
      <c r="P31" s="332"/>
      <c r="Q31" s="332"/>
      <c r="R31" s="332"/>
      <c r="S31" s="332"/>
      <c r="T31" s="332"/>
      <c r="U31" s="332"/>
      <c r="V31" s="417"/>
      <c r="W31" s="406"/>
      <c r="X31" s="1071"/>
      <c r="Y31" s="1072"/>
      <c r="Z31" s="1072"/>
      <c r="AA31" s="1072"/>
      <c r="AB31" s="1072"/>
      <c r="AC31" s="1072"/>
      <c r="AD31" s="1072"/>
      <c r="AE31" s="380"/>
      <c r="AF31" s="126"/>
      <c r="AG31" s="1928"/>
      <c r="AH31" s="1928"/>
      <c r="AI31" s="1930"/>
      <c r="AJ31" s="1930"/>
      <c r="AK31" s="1930"/>
      <c r="AL31" s="1930"/>
      <c r="AM31" s="1928"/>
      <c r="AN31" s="1928"/>
      <c r="AO31" s="126"/>
      <c r="AP31" s="381"/>
    </row>
    <row r="32" spans="1:42" ht="18" customHeight="1" x14ac:dyDescent="0.4">
      <c r="A32" s="1069"/>
      <c r="B32" s="1070"/>
      <c r="C32" s="1070"/>
      <c r="D32" s="1070"/>
      <c r="E32" s="1894"/>
      <c r="F32" s="1895"/>
      <c r="G32" s="140"/>
      <c r="H32" s="26"/>
      <c r="I32" s="26" t="s">
        <v>614</v>
      </c>
      <c r="J32" s="26"/>
      <c r="K32" s="26"/>
      <c r="L32" s="26"/>
      <c r="M32" s="26"/>
      <c r="N32" s="26"/>
      <c r="O32" s="26"/>
      <c r="P32" s="26"/>
      <c r="Q32" s="140"/>
      <c r="R32" s="140"/>
      <c r="S32" s="140"/>
      <c r="T32" s="140"/>
      <c r="U32" s="140"/>
      <c r="V32" s="413"/>
      <c r="W32" s="406"/>
      <c r="X32" s="30" t="s">
        <v>97</v>
      </c>
      <c r="Y32" s="18" t="s">
        <v>615</v>
      </c>
      <c r="Z32" s="418"/>
      <c r="AA32" s="418"/>
      <c r="AB32" s="418"/>
      <c r="AC32" s="418"/>
      <c r="AD32" s="418"/>
      <c r="AE32" s="418"/>
      <c r="AF32" s="418"/>
      <c r="AG32" s="418"/>
      <c r="AH32" s="418"/>
      <c r="AI32" s="418"/>
      <c r="AJ32" s="418"/>
      <c r="AK32" s="418"/>
      <c r="AL32" s="418"/>
    </row>
    <row r="33" spans="1:42" ht="18" customHeight="1" x14ac:dyDescent="0.4">
      <c r="A33" s="1069"/>
      <c r="B33" s="1070"/>
      <c r="C33" s="1070"/>
      <c r="D33" s="1070"/>
      <c r="E33" s="419"/>
      <c r="F33" s="420"/>
      <c r="G33" s="140"/>
      <c r="H33" s="26"/>
      <c r="I33" s="26" t="s">
        <v>616</v>
      </c>
      <c r="J33" s="332"/>
      <c r="K33" s="332"/>
      <c r="L33" s="332"/>
      <c r="M33" s="332"/>
      <c r="N33" s="332"/>
      <c r="O33" s="332"/>
      <c r="P33" s="332"/>
      <c r="Q33" s="332"/>
      <c r="R33" s="332"/>
      <c r="S33" s="332"/>
      <c r="T33" s="332"/>
      <c r="U33" s="332"/>
      <c r="V33" s="417"/>
      <c r="X33" s="18"/>
      <c r="Y33" s="18" t="s">
        <v>635</v>
      </c>
      <c r="Z33" s="418"/>
      <c r="AA33" s="418"/>
      <c r="AB33" s="418"/>
      <c r="AC33" s="418"/>
      <c r="AD33" s="418"/>
      <c r="AE33" s="418"/>
      <c r="AF33" s="418"/>
      <c r="AG33" s="418"/>
      <c r="AH33" s="418"/>
      <c r="AI33" s="418"/>
      <c r="AJ33" s="418"/>
      <c r="AK33" s="418"/>
      <c r="AL33" s="418"/>
    </row>
    <row r="34" spans="1:42" ht="18" customHeight="1" x14ac:dyDescent="0.4">
      <c r="A34" s="996"/>
      <c r="B34" s="997"/>
      <c r="C34" s="997"/>
      <c r="D34" s="997"/>
      <c r="E34" s="291"/>
      <c r="F34" s="421"/>
      <c r="G34" s="131"/>
      <c r="H34" s="25"/>
      <c r="I34" s="25" t="s">
        <v>617</v>
      </c>
      <c r="J34" s="131"/>
      <c r="K34" s="1938"/>
      <c r="L34" s="1938"/>
      <c r="M34" s="1938"/>
      <c r="N34" s="1938"/>
      <c r="O34" s="1938"/>
      <c r="P34" s="1938"/>
      <c r="Q34" s="1938"/>
      <c r="R34" s="1938"/>
      <c r="S34" s="1938"/>
      <c r="T34" s="1938"/>
      <c r="U34" s="1938"/>
      <c r="V34" s="422" t="s">
        <v>234</v>
      </c>
    </row>
    <row r="35" spans="1:42" ht="18" customHeight="1" thickBot="1" x14ac:dyDescent="0.45">
      <c r="A35" s="1911" t="s">
        <v>618</v>
      </c>
      <c r="B35" s="1912"/>
      <c r="C35" s="1912"/>
      <c r="D35" s="1912"/>
      <c r="E35" s="423"/>
      <c r="F35" s="424"/>
      <c r="G35" s="1921" t="s">
        <v>619</v>
      </c>
      <c r="H35" s="1922"/>
      <c r="I35" s="1922"/>
      <c r="J35" s="1922"/>
      <c r="K35" s="1922"/>
      <c r="L35" s="1922"/>
      <c r="M35" s="1922"/>
      <c r="N35" s="1922"/>
      <c r="O35" s="1922"/>
      <c r="P35" s="1922"/>
      <c r="Q35" s="1922"/>
      <c r="R35" s="1922"/>
      <c r="S35" s="1922"/>
      <c r="T35" s="1922"/>
      <c r="U35" s="1922"/>
      <c r="V35" s="1923"/>
      <c r="X35" s="18" t="s">
        <v>620</v>
      </c>
      <c r="Y35" s="388"/>
      <c r="AD35" s="287"/>
      <c r="AE35" s="287"/>
    </row>
    <row r="36" spans="1:42" ht="18" customHeight="1" x14ac:dyDescent="0.4">
      <c r="A36" s="1913"/>
      <c r="B36" s="1914"/>
      <c r="C36" s="1914"/>
      <c r="D36" s="1914"/>
      <c r="E36" s="419"/>
      <c r="F36" s="425"/>
      <c r="G36" s="419"/>
      <c r="H36" s="26"/>
      <c r="I36" s="333" t="s">
        <v>605</v>
      </c>
      <c r="J36" s="414"/>
      <c r="K36" s="26"/>
      <c r="L36" s="26"/>
      <c r="M36" s="26"/>
      <c r="N36" s="26"/>
      <c r="O36" s="332"/>
      <c r="P36" s="26"/>
      <c r="Q36" s="332"/>
      <c r="R36" s="332"/>
      <c r="S36" s="332"/>
      <c r="T36" s="332"/>
      <c r="U36" s="332"/>
      <c r="V36" s="417"/>
      <c r="W36" s="19"/>
      <c r="X36" s="1722" t="s">
        <v>621</v>
      </c>
      <c r="Y36" s="1057"/>
      <c r="Z36" s="1057"/>
      <c r="AA36" s="1057"/>
      <c r="AB36" s="1057"/>
      <c r="AC36" s="1057"/>
      <c r="AD36" s="1723"/>
      <c r="AE36" s="396"/>
      <c r="AF36" s="272"/>
      <c r="AG36" s="272"/>
      <c r="AH36" s="273"/>
      <c r="AI36" s="1073" t="s">
        <v>519</v>
      </c>
      <c r="AJ36" s="272"/>
      <c r="AK36" s="272"/>
      <c r="AL36" s="273"/>
      <c r="AM36" s="1073" t="s">
        <v>520</v>
      </c>
      <c r="AN36" s="272"/>
      <c r="AO36" s="272"/>
      <c r="AP36" s="274"/>
    </row>
    <row r="37" spans="1:42" ht="18" customHeight="1" x14ac:dyDescent="0.4">
      <c r="A37" s="1913"/>
      <c r="B37" s="1914"/>
      <c r="C37" s="1914"/>
      <c r="D37" s="1914"/>
      <c r="E37" s="1894"/>
      <c r="F37" s="1895" t="s">
        <v>519</v>
      </c>
      <c r="G37" s="411"/>
      <c r="H37" s="26"/>
      <c r="I37" s="26" t="s">
        <v>622</v>
      </c>
      <c r="J37" s="26"/>
      <c r="K37" s="26"/>
      <c r="L37" s="26"/>
      <c r="M37" s="26"/>
      <c r="N37" s="26"/>
      <c r="O37" s="332"/>
      <c r="P37" s="26"/>
      <c r="Q37" s="26"/>
      <c r="R37" s="26"/>
      <c r="S37" s="26"/>
      <c r="T37" s="26"/>
      <c r="U37" s="26"/>
      <c r="V37" s="413"/>
      <c r="W37" s="19"/>
      <c r="X37" s="1725"/>
      <c r="Y37" s="1726"/>
      <c r="Z37" s="1726"/>
      <c r="AA37" s="1726"/>
      <c r="AB37" s="1726"/>
      <c r="AC37" s="1726"/>
      <c r="AD37" s="990"/>
      <c r="AE37" s="289"/>
      <c r="AF37" s="26"/>
      <c r="AG37" s="26"/>
      <c r="AH37" s="338"/>
      <c r="AI37" s="1762"/>
      <c r="AJ37" s="26"/>
      <c r="AK37" s="26"/>
      <c r="AL37" s="338"/>
      <c r="AM37" s="1762"/>
      <c r="AN37" s="26"/>
      <c r="AO37" s="26"/>
      <c r="AP37" s="413"/>
    </row>
    <row r="38" spans="1:42" ht="18" customHeight="1" x14ac:dyDescent="0.4">
      <c r="A38" s="1913"/>
      <c r="B38" s="1914"/>
      <c r="C38" s="1914"/>
      <c r="D38" s="1914"/>
      <c r="E38" s="1894"/>
      <c r="F38" s="1895"/>
      <c r="G38" s="411"/>
      <c r="H38" s="26"/>
      <c r="I38" s="26" t="s">
        <v>623</v>
      </c>
      <c r="J38" s="26"/>
      <c r="K38" s="26"/>
      <c r="L38" s="26"/>
      <c r="M38" s="26"/>
      <c r="N38" s="26"/>
      <c r="O38" s="332"/>
      <c r="P38" s="26"/>
      <c r="Q38" s="332"/>
      <c r="R38" s="332"/>
      <c r="S38" s="332"/>
      <c r="T38" s="332"/>
      <c r="U38" s="332"/>
      <c r="V38" s="417"/>
      <c r="W38" s="19"/>
      <c r="X38" s="1896" t="s">
        <v>624</v>
      </c>
      <c r="Y38" s="1897"/>
      <c r="Z38" s="1897"/>
      <c r="AA38" s="1897"/>
      <c r="AB38" s="1898"/>
      <c r="AC38" s="1845" t="s">
        <v>625</v>
      </c>
      <c r="AD38" s="1844"/>
      <c r="AE38" s="426"/>
      <c r="AF38" s="427"/>
      <c r="AG38" s="1905" t="s">
        <v>271</v>
      </c>
      <c r="AH38" s="1905"/>
      <c r="AI38" s="1906"/>
      <c r="AJ38" s="1906"/>
      <c r="AK38" s="1906"/>
      <c r="AL38" s="1906"/>
      <c r="AM38" s="1905" t="s">
        <v>508</v>
      </c>
      <c r="AN38" s="1905"/>
      <c r="AO38" s="427"/>
      <c r="AP38" s="428"/>
    </row>
    <row r="39" spans="1:42" ht="18" customHeight="1" x14ac:dyDescent="0.4">
      <c r="A39" s="1913"/>
      <c r="B39" s="1914"/>
      <c r="C39" s="1914"/>
      <c r="D39" s="1914"/>
      <c r="E39" s="411"/>
      <c r="F39" s="412"/>
      <c r="G39" s="411"/>
      <c r="H39" s="26"/>
      <c r="I39" s="26" t="s">
        <v>626</v>
      </c>
      <c r="J39" s="332"/>
      <c r="K39" s="26"/>
      <c r="L39" s="26"/>
      <c r="M39" s="26"/>
      <c r="N39" s="26"/>
      <c r="O39" s="26"/>
      <c r="P39" s="26"/>
      <c r="Q39" s="140"/>
      <c r="R39" s="140"/>
      <c r="S39" s="140"/>
      <c r="T39" s="140"/>
      <c r="U39" s="140"/>
      <c r="V39" s="413"/>
      <c r="W39" s="19"/>
      <c r="X39" s="1899"/>
      <c r="Y39" s="1900"/>
      <c r="Z39" s="1900"/>
      <c r="AA39" s="1900"/>
      <c r="AB39" s="1901"/>
      <c r="AC39" s="1845" t="s">
        <v>627</v>
      </c>
      <c r="AD39" s="1844"/>
      <c r="AE39" s="426"/>
      <c r="AF39" s="427"/>
      <c r="AG39" s="1905" t="s">
        <v>26</v>
      </c>
      <c r="AH39" s="1905"/>
      <c r="AI39" s="1906"/>
      <c r="AJ39" s="1906"/>
      <c r="AK39" s="1906"/>
      <c r="AL39" s="1906"/>
      <c r="AM39" s="1905" t="s">
        <v>508</v>
      </c>
      <c r="AN39" s="1905"/>
      <c r="AO39" s="427"/>
      <c r="AP39" s="428"/>
    </row>
    <row r="40" spans="1:42" ht="18" customHeight="1" x14ac:dyDescent="0.4">
      <c r="A40" s="1913"/>
      <c r="B40" s="1914"/>
      <c r="C40" s="1914"/>
      <c r="D40" s="1914"/>
      <c r="E40" s="1894"/>
      <c r="F40" s="1895" t="s">
        <v>520</v>
      </c>
      <c r="G40" s="411"/>
      <c r="H40" s="26"/>
      <c r="I40" s="333" t="s">
        <v>529</v>
      </c>
      <c r="J40" s="332"/>
      <c r="K40" s="1733"/>
      <c r="L40" s="1733"/>
      <c r="M40" s="1733"/>
      <c r="N40" s="1733"/>
      <c r="O40" s="1733"/>
      <c r="P40" s="1733"/>
      <c r="Q40" s="1733"/>
      <c r="R40" s="1733"/>
      <c r="S40" s="1733"/>
      <c r="T40" s="1733"/>
      <c r="U40" s="1733"/>
      <c r="V40" s="142" t="s">
        <v>234</v>
      </c>
      <c r="W40" s="19"/>
      <c r="X40" s="1902"/>
      <c r="Y40" s="1903"/>
      <c r="Z40" s="1903"/>
      <c r="AA40" s="1903"/>
      <c r="AB40" s="1904"/>
      <c r="AC40" s="1845" t="s">
        <v>628</v>
      </c>
      <c r="AD40" s="1844"/>
      <c r="AE40" s="426"/>
      <c r="AF40" s="427"/>
      <c r="AG40" s="427"/>
      <c r="AH40" s="427"/>
      <c r="AI40" s="1906"/>
      <c r="AJ40" s="1906"/>
      <c r="AK40" s="1906"/>
      <c r="AL40" s="1906"/>
      <c r="AM40" s="1905" t="s">
        <v>508</v>
      </c>
      <c r="AN40" s="1905"/>
      <c r="AO40" s="427"/>
      <c r="AP40" s="428"/>
    </row>
    <row r="41" spans="1:42" ht="18" customHeight="1" x14ac:dyDescent="0.4">
      <c r="A41" s="1913"/>
      <c r="B41" s="1914"/>
      <c r="C41" s="1914"/>
      <c r="D41" s="1914"/>
      <c r="E41" s="1894"/>
      <c r="F41" s="1895"/>
      <c r="G41" s="1924" t="s">
        <v>629</v>
      </c>
      <c r="H41" s="1925"/>
      <c r="I41" s="1925"/>
      <c r="J41" s="1925"/>
      <c r="K41" s="1925"/>
      <c r="L41" s="1925"/>
      <c r="M41" s="1925"/>
      <c r="N41" s="1925"/>
      <c r="O41" s="1925"/>
      <c r="P41" s="1925"/>
      <c r="Q41" s="1925"/>
      <c r="R41" s="1925"/>
      <c r="S41" s="1925"/>
      <c r="T41" s="1925"/>
      <c r="U41" s="1925"/>
      <c r="V41" s="1926"/>
      <c r="W41" s="19"/>
      <c r="X41" s="1896" t="s">
        <v>1121</v>
      </c>
      <c r="Y41" s="1897"/>
      <c r="Z41" s="1897"/>
      <c r="AA41" s="1897"/>
      <c r="AB41" s="1898"/>
      <c r="AC41" s="1845" t="s">
        <v>630</v>
      </c>
      <c r="AD41" s="1844"/>
      <c r="AE41" s="426"/>
      <c r="AF41" s="427"/>
      <c r="AG41" s="1905" t="s">
        <v>28</v>
      </c>
      <c r="AH41" s="1905"/>
      <c r="AI41" s="1906"/>
      <c r="AJ41" s="1906"/>
      <c r="AK41" s="1906"/>
      <c r="AL41" s="1906"/>
      <c r="AM41" s="1905" t="s">
        <v>508</v>
      </c>
      <c r="AN41" s="1905"/>
      <c r="AO41" s="427"/>
      <c r="AP41" s="428"/>
    </row>
    <row r="42" spans="1:42" ht="18" customHeight="1" thickBot="1" x14ac:dyDescent="0.45">
      <c r="A42" s="1913"/>
      <c r="B42" s="1914"/>
      <c r="C42" s="1914"/>
      <c r="D42" s="1914"/>
      <c r="E42" s="419"/>
      <c r="F42" s="420"/>
      <c r="G42" s="419"/>
      <c r="H42" s="1917"/>
      <c r="I42" s="1917"/>
      <c r="J42" s="290" t="s">
        <v>508</v>
      </c>
      <c r="K42" s="27" t="s">
        <v>509</v>
      </c>
      <c r="L42" s="26"/>
      <c r="M42" s="27" t="s">
        <v>26</v>
      </c>
      <c r="N42" s="26"/>
      <c r="O42" s="26"/>
      <c r="P42" s="27" t="s">
        <v>271</v>
      </c>
      <c r="Q42" s="332"/>
      <c r="R42" s="332"/>
      <c r="S42" s="332"/>
      <c r="T42" s="332"/>
      <c r="U42" s="332"/>
      <c r="V42" s="417"/>
      <c r="W42" s="19"/>
      <c r="X42" s="1908"/>
      <c r="Y42" s="1909"/>
      <c r="Z42" s="1909"/>
      <c r="AA42" s="1909"/>
      <c r="AB42" s="1910"/>
      <c r="AC42" s="1918" t="s">
        <v>631</v>
      </c>
      <c r="AD42" s="1919"/>
      <c r="AE42" s="1919"/>
      <c r="AF42" s="1920"/>
      <c r="AG42" s="286"/>
      <c r="AH42" s="1893" t="s">
        <v>28</v>
      </c>
      <c r="AI42" s="1893"/>
      <c r="AJ42" s="1907"/>
      <c r="AK42" s="1907"/>
      <c r="AL42" s="1907"/>
      <c r="AM42" s="1907"/>
      <c r="AN42" s="1893" t="s">
        <v>508</v>
      </c>
      <c r="AO42" s="1893"/>
      <c r="AP42" s="429"/>
    </row>
    <row r="43" spans="1:42" ht="18" customHeight="1" thickBot="1" x14ac:dyDescent="0.45">
      <c r="A43" s="1915"/>
      <c r="B43" s="1916"/>
      <c r="C43" s="1916"/>
      <c r="D43" s="1916"/>
      <c r="E43" s="700"/>
      <c r="F43" s="701"/>
      <c r="G43" s="430" t="s">
        <v>1155</v>
      </c>
      <c r="H43" s="431" t="s">
        <v>632</v>
      </c>
      <c r="I43" s="135"/>
      <c r="J43" s="135"/>
      <c r="K43" s="28"/>
      <c r="L43" s="28"/>
      <c r="M43" s="28"/>
      <c r="N43" s="28"/>
      <c r="O43" s="28"/>
      <c r="P43" s="28"/>
      <c r="Q43" s="28"/>
      <c r="R43" s="28"/>
      <c r="S43" s="28"/>
      <c r="T43" s="28"/>
      <c r="U43" s="28"/>
      <c r="V43" s="395"/>
      <c r="W43" s="19"/>
      <c r="X43" s="30" t="s">
        <v>97</v>
      </c>
      <c r="Y43" s="18" t="s">
        <v>633</v>
      </c>
      <c r="AL43" s="418"/>
    </row>
    <row r="44" spans="1:42" ht="18" customHeight="1" x14ac:dyDescent="0.4">
      <c r="W44" s="19"/>
    </row>
    <row r="45" spans="1:42" ht="18" customHeight="1" x14ac:dyDescent="0.4">
      <c r="M45" s="19"/>
      <c r="N45" s="19"/>
      <c r="O45" s="19"/>
      <c r="P45" s="19"/>
      <c r="Q45" s="19"/>
      <c r="R45" s="19"/>
      <c r="S45" s="19"/>
      <c r="T45" s="19"/>
      <c r="U45" s="19"/>
      <c r="V45" s="19"/>
      <c r="W45" s="19"/>
    </row>
    <row r="46" spans="1:42" ht="18" customHeight="1" x14ac:dyDescent="0.4">
      <c r="A46" s="137"/>
      <c r="B46" s="137"/>
      <c r="C46" s="137"/>
      <c r="G46" s="294"/>
      <c r="H46" s="294"/>
      <c r="I46" s="294"/>
      <c r="J46" s="294"/>
      <c r="K46" s="294"/>
      <c r="W46" s="19"/>
    </row>
    <row r="47" spans="1:42" ht="18" customHeight="1" x14ac:dyDescent="0.4">
      <c r="A47" s="137"/>
      <c r="B47" s="137"/>
      <c r="G47" s="294"/>
      <c r="H47" s="294"/>
      <c r="I47" s="294"/>
      <c r="J47" s="294"/>
      <c r="K47" s="294"/>
      <c r="Q47" s="294"/>
      <c r="T47" s="405"/>
      <c r="U47" s="405"/>
      <c r="V47" s="405"/>
    </row>
    <row r="48" spans="1:42" ht="18" customHeight="1" x14ac:dyDescent="0.4">
      <c r="A48" s="137"/>
      <c r="B48" s="137"/>
      <c r="G48" s="294"/>
      <c r="H48" s="294"/>
      <c r="I48" s="294"/>
      <c r="J48" s="294"/>
      <c r="K48" s="294"/>
      <c r="Q48" s="294"/>
      <c r="T48" s="405"/>
      <c r="U48" s="405"/>
      <c r="V48" s="405"/>
      <c r="W48" s="405"/>
    </row>
    <row r="49" spans="1:23" ht="18" customHeight="1" x14ac:dyDescent="0.4">
      <c r="A49" s="137"/>
      <c r="B49" s="137"/>
      <c r="G49" s="294"/>
      <c r="H49" s="294"/>
      <c r="I49" s="294"/>
      <c r="J49" s="294"/>
      <c r="K49" s="294"/>
      <c r="Q49" s="294"/>
      <c r="T49" s="406"/>
      <c r="U49" s="406"/>
      <c r="V49" s="406"/>
      <c r="W49" s="405"/>
    </row>
    <row r="50" spans="1:23" ht="18" customHeight="1" x14ac:dyDescent="0.4">
      <c r="C50" s="137"/>
      <c r="D50" s="137"/>
      <c r="E50" s="137"/>
      <c r="F50" s="137"/>
      <c r="G50" s="137"/>
      <c r="H50" s="137"/>
      <c r="I50" s="137"/>
      <c r="J50" s="137"/>
      <c r="K50" s="137"/>
      <c r="Q50" s="294"/>
      <c r="T50" s="406"/>
      <c r="U50" s="406"/>
      <c r="V50" s="406"/>
      <c r="W50" s="406"/>
    </row>
    <row r="51" spans="1:23" ht="18" customHeight="1" x14ac:dyDescent="0.4">
      <c r="D51" s="137"/>
      <c r="P51" s="137"/>
      <c r="R51" s="294"/>
      <c r="W51" s="406"/>
    </row>
    <row r="52" spans="1:23" ht="18" customHeight="1" x14ac:dyDescent="0.4">
      <c r="D52" s="137"/>
      <c r="P52" s="137"/>
      <c r="R52" s="294"/>
    </row>
    <row r="53" spans="1:23" ht="18" customHeight="1" x14ac:dyDescent="0.4">
      <c r="F53" s="294"/>
      <c r="G53" s="294"/>
      <c r="H53" s="294"/>
      <c r="I53" s="294"/>
      <c r="J53" s="294"/>
    </row>
    <row r="54" spans="1:23" ht="18" customHeight="1" x14ac:dyDescent="0.4">
      <c r="D54" s="137"/>
      <c r="E54" s="137"/>
      <c r="F54" s="137"/>
      <c r="G54" s="137"/>
      <c r="H54" s="137"/>
      <c r="I54" s="137"/>
      <c r="J54" s="137"/>
      <c r="K54" s="137"/>
    </row>
    <row r="55" spans="1:23" ht="18" customHeight="1" x14ac:dyDescent="0.4"/>
    <row r="56" spans="1:23" ht="18" customHeight="1" x14ac:dyDescent="0.4">
      <c r="D56" s="137"/>
      <c r="E56" s="137"/>
      <c r="F56" s="137"/>
      <c r="G56" s="137"/>
      <c r="H56" s="137"/>
      <c r="I56" s="137"/>
      <c r="J56" s="137"/>
      <c r="K56" s="137"/>
    </row>
    <row r="57" spans="1:23" ht="18" customHeight="1" x14ac:dyDescent="0.4">
      <c r="F57" s="294"/>
      <c r="G57" s="294"/>
      <c r="H57" s="294"/>
      <c r="I57" s="294"/>
      <c r="J57" s="294"/>
      <c r="M57" s="137"/>
      <c r="N57" s="137"/>
      <c r="O57" s="137"/>
      <c r="P57" s="137"/>
      <c r="Q57" s="137"/>
      <c r="R57" s="137"/>
      <c r="S57" s="137"/>
    </row>
    <row r="58" spans="1:23" ht="18" customHeight="1" x14ac:dyDescent="0.4">
      <c r="D58" s="137"/>
      <c r="E58" s="137"/>
      <c r="F58" s="137"/>
      <c r="G58" s="137"/>
      <c r="H58" s="137"/>
      <c r="I58" s="137"/>
      <c r="J58" s="137"/>
      <c r="K58" s="137"/>
      <c r="M58" s="137"/>
      <c r="N58" s="137"/>
      <c r="O58" s="137"/>
      <c r="P58" s="137"/>
      <c r="Q58" s="137"/>
      <c r="R58" s="137"/>
      <c r="S58" s="137"/>
    </row>
    <row r="59" spans="1:23" ht="18" customHeight="1" x14ac:dyDescent="0.4">
      <c r="A59" s="137"/>
      <c r="B59" s="137"/>
      <c r="C59" s="137"/>
      <c r="E59" s="294"/>
      <c r="F59" s="294"/>
      <c r="G59" s="294"/>
      <c r="J59" s="294"/>
      <c r="K59" s="294"/>
      <c r="M59" s="137"/>
      <c r="P59" s="432"/>
      <c r="Q59" s="432"/>
      <c r="R59" s="432"/>
      <c r="S59" s="432"/>
      <c r="T59" s="405"/>
      <c r="U59" s="405"/>
      <c r="V59" s="405"/>
    </row>
    <row r="60" spans="1:23" ht="18" customHeight="1" x14ac:dyDescent="0.4">
      <c r="A60" s="137"/>
      <c r="B60" s="137"/>
      <c r="E60" s="294"/>
      <c r="F60" s="294"/>
      <c r="G60" s="294"/>
      <c r="J60" s="294"/>
      <c r="K60" s="294"/>
      <c r="P60" s="432"/>
      <c r="Q60" s="432"/>
      <c r="R60" s="432"/>
      <c r="S60" s="432"/>
      <c r="T60" s="405"/>
      <c r="U60" s="405"/>
      <c r="V60" s="405"/>
      <c r="W60" s="405"/>
    </row>
    <row r="61" spans="1:23" ht="18" customHeight="1" x14ac:dyDescent="0.4">
      <c r="A61" s="137"/>
      <c r="B61" s="137"/>
      <c r="E61" s="294"/>
      <c r="F61" s="294"/>
      <c r="G61" s="294"/>
      <c r="J61" s="294"/>
      <c r="K61" s="294"/>
      <c r="M61" s="137"/>
      <c r="N61" s="137"/>
      <c r="O61" s="137"/>
      <c r="P61" s="433"/>
      <c r="Q61" s="433"/>
      <c r="R61" s="433"/>
      <c r="S61" s="433"/>
      <c r="T61" s="406"/>
      <c r="U61" s="406"/>
      <c r="V61" s="406"/>
      <c r="W61" s="405"/>
    </row>
    <row r="62" spans="1:23" ht="18" customHeight="1" x14ac:dyDescent="0.4">
      <c r="A62" s="137"/>
      <c r="B62" s="137"/>
      <c r="E62" s="294"/>
      <c r="F62" s="294"/>
      <c r="G62" s="294"/>
      <c r="J62" s="294"/>
      <c r="K62" s="294"/>
      <c r="M62" s="137"/>
      <c r="N62" s="137"/>
      <c r="O62" s="137"/>
      <c r="P62" s="433"/>
      <c r="Q62" s="433"/>
      <c r="R62" s="433"/>
      <c r="S62" s="433"/>
      <c r="T62" s="406"/>
      <c r="U62" s="406"/>
      <c r="V62" s="406"/>
      <c r="W62" s="406"/>
    </row>
    <row r="63" spans="1:23" ht="18" customHeight="1" x14ac:dyDescent="0.4">
      <c r="A63" s="137"/>
      <c r="C63" s="137"/>
      <c r="D63" s="137"/>
      <c r="E63" s="137"/>
      <c r="F63" s="137"/>
      <c r="G63" s="137"/>
      <c r="H63" s="137"/>
      <c r="I63" s="137"/>
      <c r="J63" s="137"/>
      <c r="K63" s="137"/>
      <c r="M63" s="137"/>
      <c r="N63" s="137"/>
      <c r="O63" s="137"/>
      <c r="P63" s="137"/>
      <c r="Q63" s="137"/>
      <c r="R63" s="137"/>
      <c r="S63" s="137"/>
      <c r="W63" s="406"/>
    </row>
    <row r="64" spans="1:23" ht="18" customHeight="1" x14ac:dyDescent="0.4">
      <c r="D64" s="137"/>
      <c r="E64" s="137"/>
      <c r="F64" s="137"/>
      <c r="G64" s="137"/>
      <c r="H64" s="137"/>
      <c r="I64" s="137"/>
      <c r="J64" s="137"/>
      <c r="K64" s="137"/>
    </row>
    <row r="65" spans="1:22" ht="18" customHeight="1" x14ac:dyDescent="0.4">
      <c r="D65" s="137"/>
      <c r="E65" s="137"/>
      <c r="F65" s="137"/>
      <c r="G65" s="137"/>
      <c r="H65" s="137"/>
      <c r="I65" s="137"/>
      <c r="J65" s="137"/>
      <c r="K65" s="137"/>
    </row>
    <row r="66" spans="1:22" ht="18" customHeight="1" x14ac:dyDescent="0.4">
      <c r="D66" s="137"/>
      <c r="M66" s="434"/>
      <c r="N66" s="434"/>
      <c r="O66" s="434"/>
      <c r="P66" s="434"/>
      <c r="Q66" s="434"/>
      <c r="R66" s="434"/>
      <c r="S66" s="434"/>
      <c r="T66" s="434"/>
      <c r="U66" s="434"/>
      <c r="V66" s="434"/>
    </row>
    <row r="67" spans="1:22" ht="18" customHeight="1" x14ac:dyDescent="0.4">
      <c r="D67" s="137"/>
      <c r="E67" s="137"/>
      <c r="F67" s="137"/>
      <c r="G67" s="137"/>
      <c r="H67" s="137"/>
      <c r="I67" s="137"/>
      <c r="J67" s="137"/>
      <c r="K67" s="137"/>
      <c r="M67" s="19"/>
      <c r="N67" s="19"/>
      <c r="O67" s="19"/>
      <c r="P67" s="19"/>
      <c r="Q67" s="19"/>
      <c r="R67" s="19"/>
      <c r="S67" s="19"/>
      <c r="T67" s="19"/>
      <c r="U67" s="19"/>
      <c r="V67" s="19"/>
    </row>
    <row r="68" spans="1:22" ht="18" customHeight="1" x14ac:dyDescent="0.4">
      <c r="F68" s="294"/>
      <c r="G68" s="294"/>
      <c r="H68" s="294"/>
      <c r="I68" s="294"/>
      <c r="J68" s="294"/>
      <c r="M68" s="19"/>
      <c r="N68" s="19"/>
      <c r="O68" s="19"/>
      <c r="P68" s="19"/>
      <c r="Q68" s="270"/>
      <c r="R68" s="270"/>
      <c r="T68" s="270"/>
      <c r="U68" s="19"/>
      <c r="V68" s="270"/>
    </row>
    <row r="69" spans="1:22" ht="18" customHeight="1" x14ac:dyDescent="0.4">
      <c r="E69" s="275"/>
      <c r="F69" s="137"/>
      <c r="H69" s="137"/>
      <c r="I69" s="137"/>
      <c r="J69" s="137"/>
      <c r="K69" s="137"/>
      <c r="M69" s="19"/>
      <c r="N69" s="19"/>
      <c r="O69" s="19"/>
      <c r="P69" s="19"/>
      <c r="Q69" s="270"/>
      <c r="R69" s="270"/>
      <c r="T69" s="270"/>
      <c r="U69" s="19"/>
      <c r="V69" s="270"/>
    </row>
    <row r="70" spans="1:22" ht="18" customHeight="1" x14ac:dyDescent="0.4">
      <c r="E70" s="137"/>
      <c r="F70" s="137"/>
      <c r="G70" s="137"/>
      <c r="H70" s="137"/>
      <c r="I70" s="137"/>
      <c r="J70" s="137"/>
      <c r="K70" s="137"/>
      <c r="M70" s="19"/>
      <c r="N70" s="19"/>
      <c r="O70" s="19"/>
      <c r="P70" s="19"/>
      <c r="Q70" s="19"/>
      <c r="R70" s="19"/>
      <c r="S70" s="19"/>
      <c r="T70" s="19"/>
      <c r="U70" s="19"/>
      <c r="V70" s="19"/>
    </row>
    <row r="71" spans="1:22" ht="18" customHeight="1" x14ac:dyDescent="0.4">
      <c r="D71" s="137"/>
      <c r="E71" s="137"/>
      <c r="F71" s="137"/>
      <c r="G71" s="137"/>
      <c r="H71" s="137"/>
      <c r="I71" s="137"/>
      <c r="J71" s="137"/>
      <c r="K71" s="137"/>
      <c r="M71" s="19"/>
      <c r="N71" s="19"/>
      <c r="O71" s="19"/>
      <c r="P71" s="19"/>
      <c r="Q71" s="19"/>
      <c r="R71" s="19"/>
      <c r="S71" s="19"/>
      <c r="T71" s="19"/>
      <c r="U71" s="19"/>
      <c r="V71" s="19"/>
    </row>
    <row r="72" spans="1:22" ht="18" customHeight="1" x14ac:dyDescent="0.4">
      <c r="M72" s="19"/>
      <c r="N72" s="19"/>
      <c r="O72" s="19"/>
      <c r="P72" s="19"/>
      <c r="Q72" s="270"/>
      <c r="R72" s="270"/>
      <c r="S72" s="19"/>
      <c r="T72" s="270"/>
      <c r="U72" s="19"/>
      <c r="V72" s="270"/>
    </row>
    <row r="73" spans="1:22" ht="18" customHeight="1" x14ac:dyDescent="0.4">
      <c r="A73" s="435"/>
      <c r="M73" s="19"/>
      <c r="N73" s="19"/>
      <c r="O73" s="19"/>
      <c r="P73" s="19"/>
      <c r="Q73" s="270"/>
      <c r="R73" s="270"/>
      <c r="S73" s="19"/>
      <c r="T73" s="270"/>
      <c r="U73" s="19"/>
      <c r="V73" s="270"/>
    </row>
    <row r="74" spans="1:22" ht="18" customHeight="1" x14ac:dyDescent="0.4">
      <c r="M74" s="19"/>
      <c r="N74" s="19"/>
      <c r="O74" s="19"/>
      <c r="P74" s="19"/>
      <c r="Q74" s="19"/>
      <c r="R74" s="19"/>
      <c r="S74" s="19"/>
      <c r="T74" s="19"/>
      <c r="U74" s="19"/>
      <c r="V74" s="19"/>
    </row>
    <row r="75" spans="1:22" ht="18" customHeight="1" x14ac:dyDescent="0.4">
      <c r="M75" s="19"/>
      <c r="N75" s="19"/>
      <c r="O75" s="19"/>
      <c r="P75" s="19"/>
      <c r="Q75" s="19"/>
      <c r="R75" s="19"/>
      <c r="S75" s="19"/>
      <c r="T75" s="19"/>
      <c r="U75" s="19"/>
      <c r="V75" s="19"/>
    </row>
    <row r="76" spans="1:22" ht="18" customHeight="1" x14ac:dyDescent="0.4">
      <c r="M76" s="19"/>
      <c r="N76" s="19"/>
      <c r="O76" s="19"/>
      <c r="P76" s="19"/>
      <c r="Q76" s="19"/>
      <c r="R76" s="19"/>
      <c r="S76" s="19"/>
      <c r="T76" s="19"/>
      <c r="U76" s="19"/>
      <c r="V76" s="19"/>
    </row>
    <row r="77" spans="1:22" ht="18" customHeight="1" x14ac:dyDescent="0.4"/>
    <row r="78" spans="1:22" ht="18" customHeight="1" x14ac:dyDescent="0.4">
      <c r="M78" s="19"/>
      <c r="N78" s="19"/>
      <c r="O78" s="19"/>
      <c r="P78" s="19"/>
      <c r="Q78" s="270"/>
      <c r="R78" s="19"/>
      <c r="S78" s="19"/>
      <c r="T78" s="405"/>
      <c r="U78" s="405"/>
      <c r="V78" s="405"/>
    </row>
    <row r="79" spans="1:22" ht="18" customHeight="1" x14ac:dyDescent="0.4">
      <c r="M79" s="19"/>
      <c r="N79" s="19"/>
      <c r="O79" s="19"/>
      <c r="P79" s="19"/>
      <c r="Q79" s="270"/>
      <c r="R79" s="19"/>
      <c r="S79" s="19"/>
      <c r="T79" s="405"/>
      <c r="U79" s="405"/>
      <c r="V79" s="405"/>
    </row>
    <row r="80" spans="1:22" ht="18" customHeight="1" x14ac:dyDescent="0.4">
      <c r="M80" s="19"/>
      <c r="N80" s="19"/>
      <c r="O80" s="19"/>
      <c r="P80" s="19"/>
      <c r="Q80" s="270"/>
      <c r="R80" s="19"/>
      <c r="S80" s="19"/>
      <c r="T80" s="406"/>
      <c r="U80" s="406"/>
      <c r="V80" s="406"/>
    </row>
    <row r="81" spans="13:22" ht="18" customHeight="1" x14ac:dyDescent="0.4">
      <c r="M81" s="19"/>
      <c r="N81" s="19"/>
      <c r="O81" s="19"/>
      <c r="P81" s="19"/>
      <c r="Q81" s="270"/>
      <c r="R81" s="19"/>
      <c r="S81" s="19"/>
      <c r="T81" s="406"/>
      <c r="U81" s="406"/>
      <c r="V81" s="406"/>
    </row>
    <row r="82" spans="13:22" ht="18" customHeight="1" x14ac:dyDescent="0.4">
      <c r="M82" s="19"/>
      <c r="N82" s="19"/>
      <c r="O82" s="19"/>
      <c r="P82" s="141"/>
      <c r="Q82" s="19"/>
      <c r="R82" s="270"/>
      <c r="S82" s="19"/>
    </row>
    <row r="83" spans="13:22" ht="18" customHeight="1" x14ac:dyDescent="0.4">
      <c r="M83" s="19"/>
      <c r="N83" s="19"/>
      <c r="O83" s="19"/>
      <c r="P83" s="141"/>
      <c r="Q83" s="19"/>
      <c r="R83" s="270"/>
      <c r="S83" s="19"/>
    </row>
    <row r="84" spans="13:22" ht="18" customHeight="1" x14ac:dyDescent="0.4">
      <c r="M84" s="19"/>
      <c r="N84" s="19"/>
      <c r="O84" s="19"/>
      <c r="P84" s="19"/>
    </row>
    <row r="85" spans="13:22" ht="18" customHeight="1" x14ac:dyDescent="0.4">
      <c r="M85" s="19"/>
      <c r="N85" s="19"/>
      <c r="O85" s="19"/>
      <c r="P85" s="19"/>
    </row>
    <row r="86" spans="13:22" ht="18" customHeight="1" x14ac:dyDescent="0.4">
      <c r="M86" s="19"/>
      <c r="N86" s="19"/>
      <c r="O86" s="19"/>
      <c r="P86" s="19"/>
      <c r="Q86" s="19"/>
      <c r="R86" s="19"/>
      <c r="S86" s="19"/>
    </row>
    <row r="87" spans="13:22" ht="18" customHeight="1" x14ac:dyDescent="0.4">
      <c r="M87" s="19"/>
      <c r="N87" s="19"/>
      <c r="O87" s="19"/>
      <c r="P87" s="19"/>
      <c r="Q87" s="19"/>
      <c r="R87" s="19"/>
      <c r="S87" s="19"/>
    </row>
    <row r="88" spans="13:22" ht="18" customHeight="1" x14ac:dyDescent="0.4">
      <c r="M88" s="141"/>
      <c r="N88" s="141"/>
      <c r="O88" s="141"/>
      <c r="P88" s="141"/>
      <c r="Q88" s="141"/>
      <c r="R88" s="141"/>
      <c r="S88" s="141"/>
    </row>
    <row r="89" spans="13:22" ht="18" customHeight="1" x14ac:dyDescent="0.4">
      <c r="M89" s="141"/>
      <c r="N89" s="141"/>
      <c r="O89" s="141"/>
      <c r="P89" s="141"/>
      <c r="Q89" s="141"/>
      <c r="R89" s="141"/>
      <c r="S89" s="141"/>
    </row>
    <row r="90" spans="13:22" ht="18" customHeight="1" x14ac:dyDescent="0.4">
      <c r="M90" s="19"/>
      <c r="N90" s="19"/>
      <c r="O90" s="19"/>
      <c r="P90" s="405"/>
      <c r="Q90" s="405"/>
      <c r="R90" s="405"/>
      <c r="S90" s="405"/>
      <c r="T90" s="405"/>
      <c r="U90" s="405"/>
      <c r="V90" s="405"/>
    </row>
    <row r="91" spans="13:22" ht="18" customHeight="1" x14ac:dyDescent="0.4">
      <c r="M91" s="19"/>
      <c r="N91" s="19"/>
      <c r="O91" s="19"/>
      <c r="P91" s="405"/>
      <c r="Q91" s="405"/>
      <c r="R91" s="405"/>
      <c r="S91" s="405"/>
      <c r="T91" s="405"/>
      <c r="U91" s="405"/>
      <c r="V91" s="405"/>
    </row>
    <row r="92" spans="13:22" ht="18" customHeight="1" x14ac:dyDescent="0.4">
      <c r="M92" s="141"/>
      <c r="N92" s="141"/>
      <c r="O92" s="141"/>
      <c r="P92" s="406"/>
      <c r="Q92" s="406"/>
      <c r="R92" s="406"/>
      <c r="S92" s="406"/>
      <c r="T92" s="406"/>
      <c r="U92" s="406"/>
      <c r="V92" s="406"/>
    </row>
    <row r="93" spans="13:22" ht="18" customHeight="1" x14ac:dyDescent="0.4">
      <c r="M93" s="141"/>
      <c r="N93" s="141"/>
      <c r="O93" s="141"/>
      <c r="P93" s="406"/>
      <c r="Q93" s="406"/>
      <c r="R93" s="406"/>
      <c r="S93" s="406"/>
      <c r="T93" s="406"/>
      <c r="U93" s="406"/>
      <c r="V93" s="406"/>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1:E32"/>
    <mergeCell ref="F31:F32"/>
    <mergeCell ref="K34:U34"/>
    <mergeCell ref="G30:V30"/>
    <mergeCell ref="A35:D43"/>
    <mergeCell ref="X36:AD37"/>
    <mergeCell ref="AI36:AI37"/>
    <mergeCell ref="E40:E41"/>
    <mergeCell ref="F40:F41"/>
    <mergeCell ref="K40:U40"/>
    <mergeCell ref="AC40:AD40"/>
    <mergeCell ref="H42:I42"/>
    <mergeCell ref="AC42:AF42"/>
    <mergeCell ref="AH42:AI42"/>
    <mergeCell ref="G35:V35"/>
    <mergeCell ref="G41:V41"/>
    <mergeCell ref="AN42:AO42"/>
    <mergeCell ref="AM36:AM37"/>
    <mergeCell ref="E37:E38"/>
    <mergeCell ref="F37:F38"/>
    <mergeCell ref="X38:AB40"/>
    <mergeCell ref="AC38:AD38"/>
    <mergeCell ref="AG38:AH38"/>
    <mergeCell ref="AM38:AN38"/>
    <mergeCell ref="AC39:AD39"/>
    <mergeCell ref="AG39:AH39"/>
    <mergeCell ref="AM39:AN39"/>
    <mergeCell ref="AI38:AL38"/>
    <mergeCell ref="AI39:AL39"/>
    <mergeCell ref="AI40:AL40"/>
    <mergeCell ref="AI41:AL41"/>
    <mergeCell ref="AJ42:AM42"/>
    <mergeCell ref="AM40:AN40"/>
    <mergeCell ref="X41:AB42"/>
    <mergeCell ref="AC41:AD41"/>
    <mergeCell ref="AG41:AH41"/>
    <mergeCell ref="AM41:AN41"/>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&amp;C20/33&amp;R&amp;F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8AE3-3F5F-402E-86D9-60525E13ECF3}">
  <sheetPr>
    <tabColor theme="7" tint="0.79998168889431442"/>
    <pageSetUpPr fitToPage="1"/>
  </sheetPr>
  <dimension ref="A1:BL189"/>
  <sheetViews>
    <sheetView view="pageBreakPreview" zoomScaleNormal="70" zoomScaleSheetLayoutView="100" workbookViewId="0"/>
  </sheetViews>
  <sheetFormatPr defaultRowHeight="16.5" x14ac:dyDescent="0.4"/>
  <cols>
    <col min="1" max="64" width="4.375" style="32" customWidth="1"/>
    <col min="65"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thickBot="1" x14ac:dyDescent="0.45">
      <c r="A1" s="93" t="s">
        <v>1040</v>
      </c>
      <c r="R1" s="93" t="s">
        <v>1041</v>
      </c>
      <c r="S1" s="10"/>
      <c r="T1" s="10"/>
      <c r="U1" s="10"/>
      <c r="V1" s="10"/>
      <c r="W1" s="10"/>
      <c r="X1" s="10"/>
      <c r="Y1" s="10"/>
      <c r="Z1" s="10"/>
      <c r="AA1" s="10"/>
      <c r="AB1" s="10"/>
      <c r="AC1" s="10"/>
      <c r="AD1" s="10"/>
      <c r="AE1" s="10"/>
      <c r="AF1" s="10"/>
      <c r="AG1" s="10"/>
      <c r="AH1" s="10"/>
      <c r="AI1" s="10"/>
      <c r="AJ1" s="10"/>
      <c r="AK1" s="10"/>
      <c r="AL1" s="10"/>
      <c r="AM1" s="10"/>
      <c r="AN1" s="10"/>
      <c r="AO1" s="436"/>
    </row>
    <row r="2" spans="1:43" ht="18.75" customHeight="1" x14ac:dyDescent="0.3">
      <c r="A2" s="2024" t="s">
        <v>637</v>
      </c>
      <c r="B2" s="2025"/>
      <c r="C2" s="2025"/>
      <c r="D2" s="2025"/>
      <c r="E2" s="2025"/>
      <c r="F2" s="2025"/>
      <c r="G2" s="2025"/>
      <c r="H2" s="2025"/>
      <c r="I2" s="2025"/>
      <c r="J2" s="2025"/>
      <c r="K2" s="2025"/>
      <c r="L2" s="2025"/>
      <c r="M2" s="2025"/>
      <c r="N2" s="2025"/>
      <c r="O2" s="2025"/>
      <c r="P2" s="2026"/>
      <c r="R2" s="437" t="s">
        <v>638</v>
      </c>
      <c r="S2" s="2027" t="s">
        <v>639</v>
      </c>
      <c r="T2" s="2027"/>
      <c r="U2" s="2027"/>
      <c r="V2" s="2027"/>
      <c r="W2" s="2027"/>
      <c r="X2" s="2027"/>
      <c r="Y2" s="2027"/>
      <c r="Z2" s="2027"/>
      <c r="AA2" s="2027"/>
      <c r="AB2" s="2027"/>
      <c r="AC2" s="2027"/>
      <c r="AD2" s="2027"/>
      <c r="AE2" s="2027"/>
      <c r="AF2" s="2027"/>
      <c r="AG2" s="2028"/>
      <c r="AH2" s="438"/>
      <c r="AI2" s="339"/>
      <c r="AJ2" s="280"/>
      <c r="AK2" s="1781" t="s">
        <v>640</v>
      </c>
      <c r="AL2" s="1781"/>
      <c r="AM2" s="280"/>
      <c r="AN2" s="1781" t="s">
        <v>641</v>
      </c>
      <c r="AO2" s="1781"/>
      <c r="AP2" s="339"/>
      <c r="AQ2" s="439"/>
    </row>
    <row r="3" spans="1:43" ht="18.75" customHeight="1" x14ac:dyDescent="0.3">
      <c r="A3" s="2031"/>
      <c r="B3" s="2032"/>
      <c r="C3" s="2032"/>
      <c r="D3" s="2032"/>
      <c r="E3" s="2032"/>
      <c r="F3" s="2032"/>
      <c r="G3" s="2032"/>
      <c r="H3" s="2032"/>
      <c r="I3" s="2032"/>
      <c r="J3" s="2032"/>
      <c r="K3" s="2032"/>
      <c r="L3" s="2032"/>
      <c r="M3" s="2032"/>
      <c r="N3" s="2032"/>
      <c r="O3" s="2032"/>
      <c r="P3" s="2033"/>
      <c r="R3" s="440"/>
      <c r="S3" s="2029"/>
      <c r="T3" s="2029"/>
      <c r="U3" s="2029"/>
      <c r="V3" s="2029"/>
      <c r="W3" s="2029"/>
      <c r="X3" s="2029"/>
      <c r="Y3" s="2029"/>
      <c r="Z3" s="2029"/>
      <c r="AA3" s="2029"/>
      <c r="AB3" s="2029"/>
      <c r="AC3" s="2029"/>
      <c r="AD3" s="2029"/>
      <c r="AE3" s="2029"/>
      <c r="AF3" s="2029"/>
      <c r="AG3" s="2030"/>
      <c r="AH3" s="441"/>
      <c r="AI3" s="344"/>
      <c r="AJ3" s="343"/>
      <c r="AK3" s="1711"/>
      <c r="AL3" s="1711"/>
      <c r="AM3" s="343"/>
      <c r="AN3" s="1711"/>
      <c r="AO3" s="1711"/>
      <c r="AP3" s="344"/>
      <c r="AQ3" s="442"/>
    </row>
    <row r="4" spans="1:43" ht="18.75" customHeight="1" x14ac:dyDescent="0.3">
      <c r="A4" s="1685"/>
      <c r="B4" s="1686"/>
      <c r="C4" s="1686"/>
      <c r="D4" s="1686"/>
      <c r="E4" s="1686"/>
      <c r="F4" s="1686"/>
      <c r="G4" s="1686"/>
      <c r="H4" s="1686"/>
      <c r="I4" s="1686"/>
      <c r="J4" s="1686"/>
      <c r="K4" s="1686"/>
      <c r="L4" s="1686"/>
      <c r="M4" s="1686"/>
      <c r="N4" s="1686"/>
      <c r="O4" s="1686"/>
      <c r="P4" s="1687"/>
      <c r="R4" s="443" t="s">
        <v>642</v>
      </c>
      <c r="S4" s="2034" t="s">
        <v>643</v>
      </c>
      <c r="T4" s="2034"/>
      <c r="U4" s="2034"/>
      <c r="V4" s="2034"/>
      <c r="W4" s="2034"/>
      <c r="X4" s="2034"/>
      <c r="Y4" s="2034"/>
      <c r="Z4" s="2034"/>
      <c r="AA4" s="2034"/>
      <c r="AB4" s="2034"/>
      <c r="AC4" s="2034"/>
      <c r="AD4" s="2034"/>
      <c r="AE4" s="2034"/>
      <c r="AF4" s="2034"/>
      <c r="AG4" s="2035"/>
      <c r="AH4" s="444"/>
      <c r="AI4" s="358"/>
      <c r="AJ4" s="359"/>
      <c r="AK4" s="1708" t="s">
        <v>640</v>
      </c>
      <c r="AL4" s="1708"/>
      <c r="AM4" s="359"/>
      <c r="AN4" s="1708" t="s">
        <v>641</v>
      </c>
      <c r="AO4" s="1708"/>
      <c r="AP4" s="358"/>
      <c r="AQ4" s="445"/>
    </row>
    <row r="5" spans="1:43" ht="18.75" customHeight="1" x14ac:dyDescent="0.3">
      <c r="A5" s="1685"/>
      <c r="B5" s="1686"/>
      <c r="C5" s="1686"/>
      <c r="D5" s="1686"/>
      <c r="E5" s="1686"/>
      <c r="F5" s="1686"/>
      <c r="G5" s="1686"/>
      <c r="H5" s="1686"/>
      <c r="I5" s="1686"/>
      <c r="J5" s="1686"/>
      <c r="K5" s="1686"/>
      <c r="L5" s="1686"/>
      <c r="M5" s="1686"/>
      <c r="N5" s="1686"/>
      <c r="O5" s="1686"/>
      <c r="P5" s="1687"/>
      <c r="R5" s="446"/>
      <c r="S5" s="2036"/>
      <c r="T5" s="2036"/>
      <c r="U5" s="2036"/>
      <c r="V5" s="2036"/>
      <c r="W5" s="2036"/>
      <c r="X5" s="2036"/>
      <c r="Y5" s="2036"/>
      <c r="Z5" s="2036"/>
      <c r="AA5" s="2036"/>
      <c r="AB5" s="2036"/>
      <c r="AC5" s="2036"/>
      <c r="AD5" s="2036"/>
      <c r="AE5" s="2036"/>
      <c r="AF5" s="2036"/>
      <c r="AG5" s="2037"/>
      <c r="AH5" s="441"/>
      <c r="AI5" s="344"/>
      <c r="AJ5" s="343"/>
      <c r="AK5" s="1711"/>
      <c r="AL5" s="1711"/>
      <c r="AM5" s="343"/>
      <c r="AN5" s="1711"/>
      <c r="AO5" s="1711"/>
      <c r="AP5" s="344"/>
      <c r="AQ5" s="442"/>
    </row>
    <row r="6" spans="1:43" ht="18.75" customHeight="1" x14ac:dyDescent="0.3">
      <c r="A6" s="1685"/>
      <c r="B6" s="1686"/>
      <c r="C6" s="1686"/>
      <c r="D6" s="1686"/>
      <c r="E6" s="1686"/>
      <c r="F6" s="1686"/>
      <c r="G6" s="1686"/>
      <c r="H6" s="1686"/>
      <c r="I6" s="1686"/>
      <c r="J6" s="1686"/>
      <c r="K6" s="1686"/>
      <c r="L6" s="1686"/>
      <c r="M6" s="1686"/>
      <c r="N6" s="1686"/>
      <c r="O6" s="1686"/>
      <c r="P6" s="1687"/>
      <c r="R6" s="447" t="s">
        <v>644</v>
      </c>
      <c r="S6" s="2038" t="s">
        <v>645</v>
      </c>
      <c r="T6" s="2038"/>
      <c r="U6" s="2038"/>
      <c r="V6" s="2038"/>
      <c r="W6" s="2038"/>
      <c r="X6" s="2038"/>
      <c r="Y6" s="2038"/>
      <c r="Z6" s="2038"/>
      <c r="AA6" s="2038"/>
      <c r="AB6" s="2038"/>
      <c r="AC6" s="2038"/>
      <c r="AD6" s="2038"/>
      <c r="AE6" s="2038"/>
      <c r="AF6" s="2038"/>
      <c r="AG6" s="2039"/>
      <c r="AH6" s="444"/>
      <c r="AI6" s="358"/>
      <c r="AJ6" s="359"/>
      <c r="AK6" s="1708" t="s">
        <v>640</v>
      </c>
      <c r="AL6" s="1708"/>
      <c r="AM6" s="359"/>
      <c r="AN6" s="1708" t="s">
        <v>641</v>
      </c>
      <c r="AO6" s="1708"/>
      <c r="AP6" s="358"/>
      <c r="AQ6" s="445"/>
    </row>
    <row r="7" spans="1:43" ht="18.75" customHeight="1" x14ac:dyDescent="0.3">
      <c r="A7" s="1685"/>
      <c r="B7" s="1686"/>
      <c r="C7" s="1686"/>
      <c r="D7" s="1686"/>
      <c r="E7" s="1686"/>
      <c r="F7" s="1686"/>
      <c r="G7" s="1686"/>
      <c r="H7" s="1686"/>
      <c r="I7" s="1686"/>
      <c r="J7" s="1686"/>
      <c r="K7" s="1686"/>
      <c r="L7" s="1686"/>
      <c r="M7" s="1686"/>
      <c r="N7" s="1686"/>
      <c r="O7" s="1686"/>
      <c r="P7" s="1687"/>
      <c r="R7" s="440"/>
      <c r="S7" s="2029"/>
      <c r="T7" s="2029"/>
      <c r="U7" s="2029"/>
      <c r="V7" s="2029"/>
      <c r="W7" s="2029"/>
      <c r="X7" s="2029"/>
      <c r="Y7" s="2029"/>
      <c r="Z7" s="2029"/>
      <c r="AA7" s="2029"/>
      <c r="AB7" s="2029"/>
      <c r="AC7" s="2029"/>
      <c r="AD7" s="2029"/>
      <c r="AE7" s="2029"/>
      <c r="AF7" s="2029"/>
      <c r="AG7" s="2030"/>
      <c r="AH7" s="441"/>
      <c r="AI7" s="344"/>
      <c r="AJ7" s="343"/>
      <c r="AK7" s="1711"/>
      <c r="AL7" s="1711"/>
      <c r="AM7" s="343"/>
      <c r="AN7" s="1711"/>
      <c r="AO7" s="1711"/>
      <c r="AP7" s="344"/>
      <c r="AQ7" s="442"/>
    </row>
    <row r="8" spans="1:43" ht="18.75" customHeight="1" x14ac:dyDescent="0.3">
      <c r="A8" s="1685"/>
      <c r="B8" s="1686"/>
      <c r="C8" s="1686"/>
      <c r="D8" s="1686"/>
      <c r="E8" s="1686"/>
      <c r="F8" s="1686"/>
      <c r="G8" s="1686"/>
      <c r="H8" s="1686"/>
      <c r="I8" s="1686"/>
      <c r="J8" s="1686"/>
      <c r="K8" s="1686"/>
      <c r="L8" s="1686"/>
      <c r="M8" s="1686"/>
      <c r="N8" s="1686"/>
      <c r="O8" s="1686"/>
      <c r="P8" s="1687"/>
      <c r="R8" s="448" t="s">
        <v>646</v>
      </c>
      <c r="S8" s="2040" t="s">
        <v>647</v>
      </c>
      <c r="T8" s="2040"/>
      <c r="U8" s="2040"/>
      <c r="V8" s="2040"/>
      <c r="W8" s="2040"/>
      <c r="X8" s="2040"/>
      <c r="Y8" s="2040"/>
      <c r="Z8" s="2040"/>
      <c r="AA8" s="2040"/>
      <c r="AB8" s="2040"/>
      <c r="AC8" s="2040"/>
      <c r="AD8" s="2040"/>
      <c r="AE8" s="2040"/>
      <c r="AF8" s="2040"/>
      <c r="AG8" s="2041"/>
      <c r="AH8" s="444"/>
      <c r="AI8" s="358"/>
      <c r="AJ8" s="359"/>
      <c r="AK8" s="1708" t="s">
        <v>640</v>
      </c>
      <c r="AL8" s="1708"/>
      <c r="AM8" s="359"/>
      <c r="AN8" s="1708" t="s">
        <v>641</v>
      </c>
      <c r="AO8" s="1708"/>
      <c r="AP8" s="358"/>
      <c r="AQ8" s="445"/>
    </row>
    <row r="9" spans="1:43" ht="18.75" customHeight="1" x14ac:dyDescent="0.3">
      <c r="A9" s="1685"/>
      <c r="B9" s="1686"/>
      <c r="C9" s="1686"/>
      <c r="D9" s="1686"/>
      <c r="E9" s="1686"/>
      <c r="F9" s="1686"/>
      <c r="G9" s="1686"/>
      <c r="H9" s="1686"/>
      <c r="I9" s="1686"/>
      <c r="J9" s="1686"/>
      <c r="K9" s="1686"/>
      <c r="L9" s="1686"/>
      <c r="M9" s="1686"/>
      <c r="N9" s="1686"/>
      <c r="O9" s="1686"/>
      <c r="P9" s="1687"/>
      <c r="R9" s="449"/>
      <c r="S9" s="2042"/>
      <c r="T9" s="2042"/>
      <c r="U9" s="2042"/>
      <c r="V9" s="2042"/>
      <c r="W9" s="2042"/>
      <c r="X9" s="2042"/>
      <c r="Y9" s="2042"/>
      <c r="Z9" s="2042"/>
      <c r="AA9" s="2042"/>
      <c r="AB9" s="2042"/>
      <c r="AC9" s="2042"/>
      <c r="AD9" s="2042"/>
      <c r="AE9" s="2042"/>
      <c r="AF9" s="2042"/>
      <c r="AG9" s="2043"/>
      <c r="AH9" s="441"/>
      <c r="AI9" s="344"/>
      <c r="AJ9" s="343"/>
      <c r="AK9" s="1711"/>
      <c r="AL9" s="1711"/>
      <c r="AM9" s="343"/>
      <c r="AN9" s="1711"/>
      <c r="AO9" s="1711"/>
      <c r="AP9" s="344"/>
      <c r="AQ9" s="442"/>
    </row>
    <row r="10" spans="1:43" ht="18.75" customHeight="1" x14ac:dyDescent="0.3">
      <c r="A10" s="1685"/>
      <c r="B10" s="1686"/>
      <c r="C10" s="1686"/>
      <c r="D10" s="1686"/>
      <c r="E10" s="1686"/>
      <c r="F10" s="1686"/>
      <c r="G10" s="1686"/>
      <c r="H10" s="1686"/>
      <c r="I10" s="1686"/>
      <c r="J10" s="1686"/>
      <c r="K10" s="1686"/>
      <c r="L10" s="1686"/>
      <c r="M10" s="1686"/>
      <c r="N10" s="1686"/>
      <c r="O10" s="1686"/>
      <c r="P10" s="1687"/>
      <c r="R10" s="450" t="s">
        <v>648</v>
      </c>
      <c r="S10" s="2007" t="s">
        <v>649</v>
      </c>
      <c r="T10" s="2007"/>
      <c r="U10" s="2007"/>
      <c r="V10" s="2007"/>
      <c r="W10" s="2007"/>
      <c r="X10" s="2007"/>
      <c r="Y10" s="2007"/>
      <c r="Z10" s="2007"/>
      <c r="AA10" s="2007"/>
      <c r="AB10" s="2007"/>
      <c r="AC10" s="2007"/>
      <c r="AD10" s="2007"/>
      <c r="AE10" s="2007"/>
      <c r="AF10" s="2007"/>
      <c r="AG10" s="2008"/>
      <c r="AH10" s="444"/>
      <c r="AI10" s="358"/>
      <c r="AJ10" s="359"/>
      <c r="AK10" s="1708" t="s">
        <v>640</v>
      </c>
      <c r="AL10" s="1708"/>
      <c r="AM10" s="359"/>
      <c r="AN10" s="1708" t="s">
        <v>641</v>
      </c>
      <c r="AO10" s="1708"/>
      <c r="AP10" s="358"/>
      <c r="AQ10" s="445"/>
    </row>
    <row r="11" spans="1:43" ht="18.75" customHeight="1" thickBot="1" x14ac:dyDescent="0.35">
      <c r="A11" s="1685"/>
      <c r="B11" s="1686"/>
      <c r="C11" s="1686"/>
      <c r="D11" s="1686"/>
      <c r="E11" s="1686"/>
      <c r="F11" s="1686"/>
      <c r="G11" s="1686"/>
      <c r="H11" s="1686"/>
      <c r="I11" s="1686"/>
      <c r="J11" s="1686"/>
      <c r="K11" s="1686"/>
      <c r="L11" s="1686"/>
      <c r="M11" s="1686"/>
      <c r="N11" s="1686"/>
      <c r="O11" s="1686"/>
      <c r="P11" s="1687"/>
      <c r="R11" s="451"/>
      <c r="S11" s="2009"/>
      <c r="T11" s="2009"/>
      <c r="U11" s="2009"/>
      <c r="V11" s="2009"/>
      <c r="W11" s="2009"/>
      <c r="X11" s="2009"/>
      <c r="Y11" s="2009"/>
      <c r="Z11" s="2009"/>
      <c r="AA11" s="2009"/>
      <c r="AB11" s="2009"/>
      <c r="AC11" s="2009"/>
      <c r="AD11" s="2009"/>
      <c r="AE11" s="2009"/>
      <c r="AF11" s="2009"/>
      <c r="AG11" s="2010"/>
      <c r="AH11" s="452"/>
      <c r="AI11" s="355"/>
      <c r="AJ11" s="362"/>
      <c r="AK11" s="1709"/>
      <c r="AL11" s="1709"/>
      <c r="AM11" s="362"/>
      <c r="AN11" s="1709"/>
      <c r="AO11" s="1709"/>
      <c r="AP11" s="355"/>
      <c r="AQ11" s="453"/>
    </row>
    <row r="12" spans="1:43" ht="18.75" customHeight="1" x14ac:dyDescent="0.4">
      <c r="A12" s="1714"/>
      <c r="B12" s="1715"/>
      <c r="C12" s="1715"/>
      <c r="D12" s="1715"/>
      <c r="E12" s="1715"/>
      <c r="F12" s="1715"/>
      <c r="G12" s="1715"/>
      <c r="H12" s="1715"/>
      <c r="I12" s="1715"/>
      <c r="J12" s="1715"/>
      <c r="K12" s="1715"/>
      <c r="L12" s="1715"/>
      <c r="M12" s="1715"/>
      <c r="N12" s="1715"/>
      <c r="O12" s="1715"/>
      <c r="P12" s="1716"/>
      <c r="R12" s="2011" t="s">
        <v>653</v>
      </c>
      <c r="S12" s="2012"/>
      <c r="T12" s="2012"/>
      <c r="U12" s="2012"/>
      <c r="V12" s="2012"/>
      <c r="W12" s="2012"/>
      <c r="X12" s="2012"/>
      <c r="Y12" s="2013"/>
      <c r="Z12" s="2017" t="s">
        <v>654</v>
      </c>
      <c r="AA12" s="2003"/>
      <c r="AB12" s="2003" t="s">
        <v>509</v>
      </c>
      <c r="AC12" s="2003" t="s">
        <v>655</v>
      </c>
      <c r="AD12" s="2020"/>
      <c r="AE12" s="2022" t="s">
        <v>653</v>
      </c>
      <c r="AF12" s="2012"/>
      <c r="AG12" s="2012"/>
      <c r="AH12" s="2012"/>
      <c r="AI12" s="2012"/>
      <c r="AJ12" s="2012"/>
      <c r="AK12" s="2012"/>
      <c r="AL12" s="2012"/>
      <c r="AM12" s="2017" t="s">
        <v>654</v>
      </c>
      <c r="AN12" s="2003"/>
      <c r="AO12" s="2003" t="s">
        <v>509</v>
      </c>
      <c r="AP12" s="2003" t="s">
        <v>655</v>
      </c>
      <c r="AQ12" s="2004"/>
    </row>
    <row r="13" spans="1:43" ht="18.75" customHeight="1" x14ac:dyDescent="0.4">
      <c r="A13" s="1997" t="s">
        <v>650</v>
      </c>
      <c r="B13" s="1998"/>
      <c r="C13" s="1998"/>
      <c r="D13" s="1998"/>
      <c r="E13" s="1998"/>
      <c r="F13" s="1998"/>
      <c r="G13" s="1998"/>
      <c r="H13" s="1998"/>
      <c r="I13" s="1998"/>
      <c r="J13" s="1998"/>
      <c r="K13" s="1998"/>
      <c r="L13" s="1998"/>
      <c r="M13" s="1998"/>
      <c r="N13" s="1998"/>
      <c r="O13" s="1998"/>
      <c r="P13" s="1999"/>
      <c r="R13" s="2014"/>
      <c r="S13" s="2015"/>
      <c r="T13" s="2015"/>
      <c r="U13" s="2015"/>
      <c r="V13" s="2015"/>
      <c r="W13" s="2015"/>
      <c r="X13" s="2015"/>
      <c r="Y13" s="2016"/>
      <c r="Z13" s="2018"/>
      <c r="AA13" s="2019"/>
      <c r="AB13" s="2019"/>
      <c r="AC13" s="2019"/>
      <c r="AD13" s="2021"/>
      <c r="AE13" s="2023"/>
      <c r="AF13" s="2015"/>
      <c r="AG13" s="2015"/>
      <c r="AH13" s="2015"/>
      <c r="AI13" s="2015"/>
      <c r="AJ13" s="2015"/>
      <c r="AK13" s="2015"/>
      <c r="AL13" s="2015"/>
      <c r="AM13" s="2018"/>
      <c r="AN13" s="2019"/>
      <c r="AO13" s="2019"/>
      <c r="AP13" s="2005"/>
      <c r="AQ13" s="2006"/>
    </row>
    <row r="14" spans="1:43" ht="18.75" customHeight="1" x14ac:dyDescent="0.4">
      <c r="A14" s="2000"/>
      <c r="B14" s="952"/>
      <c r="C14" s="952"/>
      <c r="D14" s="952"/>
      <c r="E14" s="952"/>
      <c r="F14" s="952"/>
      <c r="G14" s="952"/>
      <c r="H14" s="952"/>
      <c r="I14" s="952"/>
      <c r="J14" s="952"/>
      <c r="K14" s="952"/>
      <c r="L14" s="952"/>
      <c r="M14" s="952"/>
      <c r="N14" s="952"/>
      <c r="O14" s="952"/>
      <c r="P14" s="953"/>
      <c r="R14" s="1993"/>
      <c r="S14" s="1975"/>
      <c r="T14" s="1975"/>
      <c r="U14" s="1975"/>
      <c r="V14" s="1975"/>
      <c r="W14" s="1975"/>
      <c r="X14" s="1975"/>
      <c r="Y14" s="1975"/>
      <c r="Z14" s="1981"/>
      <c r="AA14" s="1811"/>
      <c r="AB14" s="1983" t="s">
        <v>509</v>
      </c>
      <c r="AC14" s="1811"/>
      <c r="AD14" s="1970"/>
      <c r="AE14" s="1975"/>
      <c r="AF14" s="1975"/>
      <c r="AG14" s="1975"/>
      <c r="AH14" s="1975"/>
      <c r="AI14" s="1975"/>
      <c r="AJ14" s="1975"/>
      <c r="AK14" s="1975"/>
      <c r="AL14" s="1976"/>
      <c r="AM14" s="1981"/>
      <c r="AN14" s="1811"/>
      <c r="AO14" s="1983" t="s">
        <v>509</v>
      </c>
      <c r="AP14" s="1811"/>
      <c r="AQ14" s="1986"/>
    </row>
    <row r="15" spans="1:43" ht="18.75" customHeight="1" x14ac:dyDescent="0.4">
      <c r="A15" s="2000"/>
      <c r="B15" s="952"/>
      <c r="C15" s="952"/>
      <c r="D15" s="952"/>
      <c r="E15" s="952"/>
      <c r="F15" s="952"/>
      <c r="G15" s="952"/>
      <c r="H15" s="952"/>
      <c r="I15" s="952"/>
      <c r="J15" s="952"/>
      <c r="K15" s="952"/>
      <c r="L15" s="952"/>
      <c r="M15" s="952"/>
      <c r="N15" s="952"/>
      <c r="O15" s="952"/>
      <c r="P15" s="953"/>
      <c r="R15" s="1994"/>
      <c r="S15" s="1977"/>
      <c r="T15" s="1977"/>
      <c r="U15" s="1977"/>
      <c r="V15" s="1977"/>
      <c r="W15" s="1977"/>
      <c r="X15" s="1977"/>
      <c r="Y15" s="1977"/>
      <c r="Z15" s="1813"/>
      <c r="AA15" s="1971"/>
      <c r="AB15" s="1984"/>
      <c r="AC15" s="1971"/>
      <c r="AD15" s="1972"/>
      <c r="AE15" s="1977"/>
      <c r="AF15" s="1977"/>
      <c r="AG15" s="1977"/>
      <c r="AH15" s="1977"/>
      <c r="AI15" s="1977"/>
      <c r="AJ15" s="1977"/>
      <c r="AK15" s="1977"/>
      <c r="AL15" s="1978"/>
      <c r="AM15" s="1813"/>
      <c r="AN15" s="1971"/>
      <c r="AO15" s="1984"/>
      <c r="AP15" s="1971"/>
      <c r="AQ15" s="1987"/>
    </row>
    <row r="16" spans="1:43" ht="18.75" customHeight="1" x14ac:dyDescent="0.4">
      <c r="A16" s="2000"/>
      <c r="B16" s="952"/>
      <c r="C16" s="952"/>
      <c r="D16" s="952"/>
      <c r="E16" s="952"/>
      <c r="F16" s="952"/>
      <c r="G16" s="952"/>
      <c r="H16" s="952"/>
      <c r="I16" s="952"/>
      <c r="J16" s="952"/>
      <c r="K16" s="952"/>
      <c r="L16" s="952"/>
      <c r="M16" s="952"/>
      <c r="N16" s="952"/>
      <c r="O16" s="952"/>
      <c r="P16" s="953"/>
      <c r="R16" s="1995"/>
      <c r="S16" s="1989"/>
      <c r="T16" s="1989"/>
      <c r="U16" s="1989"/>
      <c r="V16" s="1989"/>
      <c r="W16" s="1989"/>
      <c r="X16" s="1989"/>
      <c r="Y16" s="1989"/>
      <c r="Z16" s="1815"/>
      <c r="AA16" s="1812"/>
      <c r="AB16" s="1991"/>
      <c r="AC16" s="1812"/>
      <c r="AD16" s="1996"/>
      <c r="AE16" s="1989"/>
      <c r="AF16" s="1989"/>
      <c r="AG16" s="1989"/>
      <c r="AH16" s="1989"/>
      <c r="AI16" s="1989"/>
      <c r="AJ16" s="1989"/>
      <c r="AK16" s="1989"/>
      <c r="AL16" s="1990"/>
      <c r="AM16" s="1815"/>
      <c r="AN16" s="1812"/>
      <c r="AO16" s="1991"/>
      <c r="AP16" s="1812"/>
      <c r="AQ16" s="1992"/>
    </row>
    <row r="17" spans="1:43" ht="18.75" customHeight="1" x14ac:dyDescent="0.4">
      <c r="A17" s="2000"/>
      <c r="B17" s="952"/>
      <c r="C17" s="952"/>
      <c r="D17" s="952"/>
      <c r="E17" s="952"/>
      <c r="F17" s="952"/>
      <c r="G17" s="952"/>
      <c r="H17" s="952"/>
      <c r="I17" s="952"/>
      <c r="J17" s="952"/>
      <c r="K17" s="952"/>
      <c r="L17" s="952"/>
      <c r="M17" s="952"/>
      <c r="N17" s="952"/>
      <c r="O17" s="952"/>
      <c r="P17" s="953"/>
      <c r="R17" s="1993"/>
      <c r="S17" s="1975"/>
      <c r="T17" s="1975"/>
      <c r="U17" s="1975"/>
      <c r="V17" s="1975"/>
      <c r="W17" s="1975"/>
      <c r="X17" s="1975"/>
      <c r="Y17" s="1976"/>
      <c r="Z17" s="1981"/>
      <c r="AA17" s="1811"/>
      <c r="AB17" s="1983" t="s">
        <v>509</v>
      </c>
      <c r="AC17" s="1811"/>
      <c r="AD17" s="1970"/>
      <c r="AE17" s="1975"/>
      <c r="AF17" s="1975"/>
      <c r="AG17" s="1975"/>
      <c r="AH17" s="1975"/>
      <c r="AI17" s="1975"/>
      <c r="AJ17" s="1975"/>
      <c r="AK17" s="1975"/>
      <c r="AL17" s="1976"/>
      <c r="AM17" s="1981"/>
      <c r="AN17" s="1811"/>
      <c r="AO17" s="1983" t="s">
        <v>509</v>
      </c>
      <c r="AP17" s="1811"/>
      <c r="AQ17" s="1986"/>
    </row>
    <row r="18" spans="1:43" ht="18.75" customHeight="1" x14ac:dyDescent="0.4">
      <c r="A18" s="2000"/>
      <c r="B18" s="952"/>
      <c r="C18" s="952"/>
      <c r="D18" s="952"/>
      <c r="E18" s="952"/>
      <c r="F18" s="952"/>
      <c r="G18" s="952"/>
      <c r="H18" s="952"/>
      <c r="I18" s="952"/>
      <c r="J18" s="952"/>
      <c r="K18" s="952"/>
      <c r="L18" s="952"/>
      <c r="M18" s="952"/>
      <c r="N18" s="952"/>
      <c r="O18" s="952"/>
      <c r="P18" s="953"/>
      <c r="R18" s="1994"/>
      <c r="S18" s="1977"/>
      <c r="T18" s="1977"/>
      <c r="U18" s="1977"/>
      <c r="V18" s="1977"/>
      <c r="W18" s="1977"/>
      <c r="X18" s="1977"/>
      <c r="Y18" s="1978"/>
      <c r="Z18" s="1813"/>
      <c r="AA18" s="1971"/>
      <c r="AB18" s="1984"/>
      <c r="AC18" s="1971"/>
      <c r="AD18" s="1972"/>
      <c r="AE18" s="1977"/>
      <c r="AF18" s="1977"/>
      <c r="AG18" s="1977"/>
      <c r="AH18" s="1977"/>
      <c r="AI18" s="1977"/>
      <c r="AJ18" s="1977"/>
      <c r="AK18" s="1977"/>
      <c r="AL18" s="1978"/>
      <c r="AM18" s="1813"/>
      <c r="AN18" s="1971"/>
      <c r="AO18" s="1984"/>
      <c r="AP18" s="1971"/>
      <c r="AQ18" s="1987"/>
    </row>
    <row r="19" spans="1:43" ht="18.75" customHeight="1" x14ac:dyDescent="0.4">
      <c r="A19" s="2000"/>
      <c r="B19" s="952"/>
      <c r="C19" s="952"/>
      <c r="D19" s="952"/>
      <c r="E19" s="952"/>
      <c r="F19" s="952"/>
      <c r="G19" s="952"/>
      <c r="H19" s="952"/>
      <c r="I19" s="952"/>
      <c r="J19" s="952"/>
      <c r="K19" s="952"/>
      <c r="L19" s="952"/>
      <c r="M19" s="952"/>
      <c r="N19" s="952"/>
      <c r="O19" s="952"/>
      <c r="P19" s="953"/>
      <c r="R19" s="1995"/>
      <c r="S19" s="1989"/>
      <c r="T19" s="1989"/>
      <c r="U19" s="1989"/>
      <c r="V19" s="1989"/>
      <c r="W19" s="1989"/>
      <c r="X19" s="1989"/>
      <c r="Y19" s="1990"/>
      <c r="Z19" s="1815"/>
      <c r="AA19" s="1812"/>
      <c r="AB19" s="1991"/>
      <c r="AC19" s="1812"/>
      <c r="AD19" s="1996"/>
      <c r="AE19" s="1989"/>
      <c r="AF19" s="1989"/>
      <c r="AG19" s="1989"/>
      <c r="AH19" s="1989"/>
      <c r="AI19" s="1989"/>
      <c r="AJ19" s="1989"/>
      <c r="AK19" s="1989"/>
      <c r="AL19" s="1990"/>
      <c r="AM19" s="1815"/>
      <c r="AN19" s="1812"/>
      <c r="AO19" s="1991"/>
      <c r="AP19" s="1812"/>
      <c r="AQ19" s="1992"/>
    </row>
    <row r="20" spans="1:43" ht="18.75" customHeight="1" x14ac:dyDescent="0.4">
      <c r="A20" s="2000"/>
      <c r="B20" s="952"/>
      <c r="C20" s="952"/>
      <c r="D20" s="952"/>
      <c r="E20" s="952"/>
      <c r="F20" s="952"/>
      <c r="G20" s="952"/>
      <c r="H20" s="952"/>
      <c r="I20" s="952"/>
      <c r="J20" s="952"/>
      <c r="K20" s="952"/>
      <c r="L20" s="952"/>
      <c r="M20" s="952"/>
      <c r="N20" s="952"/>
      <c r="O20" s="952"/>
      <c r="P20" s="953"/>
      <c r="R20" s="1993"/>
      <c r="S20" s="1975"/>
      <c r="T20" s="1975"/>
      <c r="U20" s="1975"/>
      <c r="V20" s="1975"/>
      <c r="W20" s="1975"/>
      <c r="X20" s="1975"/>
      <c r="Y20" s="1976"/>
      <c r="Z20" s="1981"/>
      <c r="AA20" s="1811"/>
      <c r="AB20" s="1983" t="s">
        <v>509</v>
      </c>
      <c r="AC20" s="1811"/>
      <c r="AD20" s="1970"/>
      <c r="AE20" s="1975"/>
      <c r="AF20" s="1975"/>
      <c r="AG20" s="1975"/>
      <c r="AH20" s="1975"/>
      <c r="AI20" s="1975"/>
      <c r="AJ20" s="1975"/>
      <c r="AK20" s="1975"/>
      <c r="AL20" s="1976"/>
      <c r="AM20" s="1981"/>
      <c r="AN20" s="1811"/>
      <c r="AO20" s="1983" t="s">
        <v>509</v>
      </c>
      <c r="AP20" s="1811"/>
      <c r="AQ20" s="1986"/>
    </row>
    <row r="21" spans="1:43" ht="18.75" customHeight="1" x14ac:dyDescent="0.4">
      <c r="A21" s="2000"/>
      <c r="B21" s="952"/>
      <c r="C21" s="952"/>
      <c r="D21" s="952"/>
      <c r="E21" s="952"/>
      <c r="F21" s="952"/>
      <c r="G21" s="952"/>
      <c r="H21" s="952"/>
      <c r="I21" s="952"/>
      <c r="J21" s="952"/>
      <c r="K21" s="952"/>
      <c r="L21" s="952"/>
      <c r="M21" s="952"/>
      <c r="N21" s="952"/>
      <c r="O21" s="952"/>
      <c r="P21" s="953"/>
      <c r="R21" s="1994"/>
      <c r="S21" s="1977"/>
      <c r="T21" s="1977"/>
      <c r="U21" s="1977"/>
      <c r="V21" s="1977"/>
      <c r="W21" s="1977"/>
      <c r="X21" s="1977"/>
      <c r="Y21" s="1978"/>
      <c r="Z21" s="1813"/>
      <c r="AA21" s="1971"/>
      <c r="AB21" s="1984"/>
      <c r="AC21" s="1971"/>
      <c r="AD21" s="1972"/>
      <c r="AE21" s="1977"/>
      <c r="AF21" s="1977"/>
      <c r="AG21" s="1977"/>
      <c r="AH21" s="1977"/>
      <c r="AI21" s="1977"/>
      <c r="AJ21" s="1977"/>
      <c r="AK21" s="1977"/>
      <c r="AL21" s="1978"/>
      <c r="AM21" s="1813"/>
      <c r="AN21" s="1971"/>
      <c r="AO21" s="1984"/>
      <c r="AP21" s="1971"/>
      <c r="AQ21" s="1987"/>
    </row>
    <row r="22" spans="1:43" ht="18.75" customHeight="1" x14ac:dyDescent="0.4">
      <c r="A22" s="2000"/>
      <c r="B22" s="952"/>
      <c r="C22" s="952"/>
      <c r="D22" s="952"/>
      <c r="E22" s="952"/>
      <c r="F22" s="952"/>
      <c r="G22" s="952"/>
      <c r="H22" s="952"/>
      <c r="I22" s="952"/>
      <c r="J22" s="952"/>
      <c r="K22" s="952"/>
      <c r="L22" s="952"/>
      <c r="M22" s="952"/>
      <c r="N22" s="952"/>
      <c r="O22" s="952"/>
      <c r="P22" s="953"/>
      <c r="R22" s="1995"/>
      <c r="S22" s="1989"/>
      <c r="T22" s="1989"/>
      <c r="U22" s="1989"/>
      <c r="V22" s="1989"/>
      <c r="W22" s="1989"/>
      <c r="X22" s="1989"/>
      <c r="Y22" s="1990"/>
      <c r="Z22" s="1815"/>
      <c r="AA22" s="1812"/>
      <c r="AB22" s="1991"/>
      <c r="AC22" s="1812"/>
      <c r="AD22" s="1996"/>
      <c r="AE22" s="1989"/>
      <c r="AF22" s="1989"/>
      <c r="AG22" s="1989"/>
      <c r="AH22" s="1989"/>
      <c r="AI22" s="1989"/>
      <c r="AJ22" s="1989"/>
      <c r="AK22" s="1989"/>
      <c r="AL22" s="1990"/>
      <c r="AM22" s="1815"/>
      <c r="AN22" s="1812"/>
      <c r="AO22" s="1991"/>
      <c r="AP22" s="1812"/>
      <c r="AQ22" s="1992"/>
    </row>
    <row r="23" spans="1:43" ht="18.75" customHeight="1" x14ac:dyDescent="0.4">
      <c r="A23" s="2000"/>
      <c r="B23" s="952"/>
      <c r="C23" s="952"/>
      <c r="D23" s="952"/>
      <c r="E23" s="952"/>
      <c r="F23" s="952"/>
      <c r="G23" s="952"/>
      <c r="H23" s="952"/>
      <c r="I23" s="952"/>
      <c r="J23" s="952"/>
      <c r="K23" s="952"/>
      <c r="L23" s="952"/>
      <c r="M23" s="952"/>
      <c r="N23" s="952"/>
      <c r="O23" s="952"/>
      <c r="P23" s="953"/>
      <c r="R23" s="1993"/>
      <c r="S23" s="1975"/>
      <c r="T23" s="1975"/>
      <c r="U23" s="1975"/>
      <c r="V23" s="1975"/>
      <c r="W23" s="1975"/>
      <c r="X23" s="1975"/>
      <c r="Y23" s="1976"/>
      <c r="Z23" s="1981"/>
      <c r="AA23" s="1811"/>
      <c r="AB23" s="1983" t="s">
        <v>509</v>
      </c>
      <c r="AC23" s="1811"/>
      <c r="AD23" s="1970"/>
      <c r="AE23" s="1975"/>
      <c r="AF23" s="1975"/>
      <c r="AG23" s="1975"/>
      <c r="AH23" s="1975"/>
      <c r="AI23" s="1975"/>
      <c r="AJ23" s="1975"/>
      <c r="AK23" s="1975"/>
      <c r="AL23" s="1976"/>
      <c r="AM23" s="1981"/>
      <c r="AN23" s="1811"/>
      <c r="AO23" s="1983" t="s">
        <v>509</v>
      </c>
      <c r="AP23" s="1811"/>
      <c r="AQ23" s="1986"/>
    </row>
    <row r="24" spans="1:43" ht="18.75" customHeight="1" x14ac:dyDescent="0.4">
      <c r="A24" s="1997" t="s">
        <v>651</v>
      </c>
      <c r="B24" s="1998"/>
      <c r="C24" s="1998"/>
      <c r="D24" s="1998"/>
      <c r="E24" s="1998"/>
      <c r="F24" s="1998"/>
      <c r="G24" s="1998"/>
      <c r="H24" s="1998"/>
      <c r="I24" s="1998"/>
      <c r="J24" s="1998"/>
      <c r="K24" s="1998"/>
      <c r="L24" s="1998"/>
      <c r="M24" s="1998"/>
      <c r="N24" s="1998"/>
      <c r="O24" s="1998"/>
      <c r="P24" s="1999"/>
      <c r="R24" s="1994"/>
      <c r="S24" s="1977"/>
      <c r="T24" s="1977"/>
      <c r="U24" s="1977"/>
      <c r="V24" s="1977"/>
      <c r="W24" s="1977"/>
      <c r="X24" s="1977"/>
      <c r="Y24" s="1978"/>
      <c r="Z24" s="1813"/>
      <c r="AA24" s="1971"/>
      <c r="AB24" s="1984"/>
      <c r="AC24" s="1971"/>
      <c r="AD24" s="1972"/>
      <c r="AE24" s="1977"/>
      <c r="AF24" s="1977"/>
      <c r="AG24" s="1977"/>
      <c r="AH24" s="1977"/>
      <c r="AI24" s="1977"/>
      <c r="AJ24" s="1977"/>
      <c r="AK24" s="1977"/>
      <c r="AL24" s="1978"/>
      <c r="AM24" s="1813"/>
      <c r="AN24" s="1971"/>
      <c r="AO24" s="1984"/>
      <c r="AP24" s="1971"/>
      <c r="AQ24" s="1987"/>
    </row>
    <row r="25" spans="1:43" ht="18.75" customHeight="1" x14ac:dyDescent="0.4">
      <c r="A25" s="2000"/>
      <c r="B25" s="952"/>
      <c r="C25" s="952"/>
      <c r="D25" s="952"/>
      <c r="E25" s="952"/>
      <c r="F25" s="952"/>
      <c r="G25" s="952"/>
      <c r="H25" s="952"/>
      <c r="I25" s="952"/>
      <c r="J25" s="952"/>
      <c r="K25" s="952"/>
      <c r="L25" s="952"/>
      <c r="M25" s="952"/>
      <c r="N25" s="952"/>
      <c r="O25" s="952"/>
      <c r="P25" s="953"/>
      <c r="R25" s="1995"/>
      <c r="S25" s="1989"/>
      <c r="T25" s="1989"/>
      <c r="U25" s="1989"/>
      <c r="V25" s="1989"/>
      <c r="W25" s="1989"/>
      <c r="X25" s="1989"/>
      <c r="Y25" s="1990"/>
      <c r="Z25" s="1815"/>
      <c r="AA25" s="1812"/>
      <c r="AB25" s="1991"/>
      <c r="AC25" s="1812"/>
      <c r="AD25" s="1996"/>
      <c r="AE25" s="1989"/>
      <c r="AF25" s="1989"/>
      <c r="AG25" s="1989"/>
      <c r="AH25" s="1989"/>
      <c r="AI25" s="1989"/>
      <c r="AJ25" s="1989"/>
      <c r="AK25" s="1989"/>
      <c r="AL25" s="1990"/>
      <c r="AM25" s="1815"/>
      <c r="AN25" s="1812"/>
      <c r="AO25" s="1991"/>
      <c r="AP25" s="1812"/>
      <c r="AQ25" s="1992"/>
    </row>
    <row r="26" spans="1:43" ht="18.75" customHeight="1" x14ac:dyDescent="0.4">
      <c r="A26" s="2000"/>
      <c r="B26" s="952"/>
      <c r="C26" s="952"/>
      <c r="D26" s="952"/>
      <c r="E26" s="952"/>
      <c r="F26" s="952"/>
      <c r="G26" s="952"/>
      <c r="H26" s="952"/>
      <c r="I26" s="952"/>
      <c r="J26" s="952"/>
      <c r="K26" s="952"/>
      <c r="L26" s="952"/>
      <c r="M26" s="952"/>
      <c r="N26" s="952"/>
      <c r="O26" s="952"/>
      <c r="P26" s="953"/>
      <c r="R26" s="1993"/>
      <c r="S26" s="1975"/>
      <c r="T26" s="1975"/>
      <c r="U26" s="1975"/>
      <c r="V26" s="1975"/>
      <c r="W26" s="1975"/>
      <c r="X26" s="1975"/>
      <c r="Y26" s="1976"/>
      <c r="Z26" s="1981"/>
      <c r="AA26" s="1811"/>
      <c r="AB26" s="1983" t="s">
        <v>509</v>
      </c>
      <c r="AC26" s="1811"/>
      <c r="AD26" s="1970"/>
      <c r="AE26" s="1975"/>
      <c r="AF26" s="1975"/>
      <c r="AG26" s="1975"/>
      <c r="AH26" s="1975"/>
      <c r="AI26" s="1975"/>
      <c r="AJ26" s="1975"/>
      <c r="AK26" s="1975"/>
      <c r="AL26" s="1976"/>
      <c r="AM26" s="1981"/>
      <c r="AN26" s="1811"/>
      <c r="AO26" s="1983" t="s">
        <v>509</v>
      </c>
      <c r="AP26" s="1811"/>
      <c r="AQ26" s="1986"/>
    </row>
    <row r="27" spans="1:43" ht="18.75" customHeight="1" x14ac:dyDescent="0.4">
      <c r="A27" s="2000"/>
      <c r="B27" s="952"/>
      <c r="C27" s="952"/>
      <c r="D27" s="952"/>
      <c r="E27" s="952"/>
      <c r="F27" s="952"/>
      <c r="G27" s="952"/>
      <c r="H27" s="952"/>
      <c r="I27" s="952"/>
      <c r="J27" s="952"/>
      <c r="K27" s="952"/>
      <c r="L27" s="952"/>
      <c r="M27" s="952"/>
      <c r="N27" s="952"/>
      <c r="O27" s="952"/>
      <c r="P27" s="953"/>
      <c r="R27" s="1994"/>
      <c r="S27" s="1977"/>
      <c r="T27" s="1977"/>
      <c r="U27" s="1977"/>
      <c r="V27" s="1977"/>
      <c r="W27" s="1977"/>
      <c r="X27" s="1977"/>
      <c r="Y27" s="1978"/>
      <c r="Z27" s="1813"/>
      <c r="AA27" s="1971"/>
      <c r="AB27" s="1984"/>
      <c r="AC27" s="1971"/>
      <c r="AD27" s="1972"/>
      <c r="AE27" s="1977"/>
      <c r="AF27" s="1977"/>
      <c r="AG27" s="1977"/>
      <c r="AH27" s="1977"/>
      <c r="AI27" s="1977"/>
      <c r="AJ27" s="1977"/>
      <c r="AK27" s="1977"/>
      <c r="AL27" s="1978"/>
      <c r="AM27" s="1813"/>
      <c r="AN27" s="1971"/>
      <c r="AO27" s="1984"/>
      <c r="AP27" s="1971"/>
      <c r="AQ27" s="1987"/>
    </row>
    <row r="28" spans="1:43" ht="18.75" customHeight="1" x14ac:dyDescent="0.4">
      <c r="A28" s="2000"/>
      <c r="B28" s="952"/>
      <c r="C28" s="952"/>
      <c r="D28" s="952"/>
      <c r="E28" s="952"/>
      <c r="F28" s="952"/>
      <c r="G28" s="952"/>
      <c r="H28" s="952"/>
      <c r="I28" s="952"/>
      <c r="J28" s="952"/>
      <c r="K28" s="952"/>
      <c r="L28" s="952"/>
      <c r="M28" s="952"/>
      <c r="N28" s="952"/>
      <c r="O28" s="952"/>
      <c r="P28" s="953"/>
      <c r="R28" s="1995"/>
      <c r="S28" s="1989"/>
      <c r="T28" s="1989"/>
      <c r="U28" s="1989"/>
      <c r="V28" s="1989"/>
      <c r="W28" s="1989"/>
      <c r="X28" s="1989"/>
      <c r="Y28" s="1990"/>
      <c r="Z28" s="1815"/>
      <c r="AA28" s="1812"/>
      <c r="AB28" s="1991"/>
      <c r="AC28" s="1812"/>
      <c r="AD28" s="1996"/>
      <c r="AE28" s="1989"/>
      <c r="AF28" s="1989"/>
      <c r="AG28" s="1989"/>
      <c r="AH28" s="1989"/>
      <c r="AI28" s="1989"/>
      <c r="AJ28" s="1989"/>
      <c r="AK28" s="1989"/>
      <c r="AL28" s="1990"/>
      <c r="AM28" s="1815"/>
      <c r="AN28" s="1812"/>
      <c r="AO28" s="1991"/>
      <c r="AP28" s="1812"/>
      <c r="AQ28" s="1992"/>
    </row>
    <row r="29" spans="1:43" ht="18.75" customHeight="1" x14ac:dyDescent="0.4">
      <c r="A29" s="2000"/>
      <c r="B29" s="952"/>
      <c r="C29" s="952"/>
      <c r="D29" s="952"/>
      <c r="E29" s="952"/>
      <c r="F29" s="952"/>
      <c r="G29" s="952"/>
      <c r="H29" s="952"/>
      <c r="I29" s="952"/>
      <c r="J29" s="952"/>
      <c r="K29" s="952"/>
      <c r="L29" s="952"/>
      <c r="M29" s="952"/>
      <c r="N29" s="952"/>
      <c r="O29" s="952"/>
      <c r="P29" s="953"/>
      <c r="R29" s="1993"/>
      <c r="S29" s="1975"/>
      <c r="T29" s="1975"/>
      <c r="U29" s="1975"/>
      <c r="V29" s="1975"/>
      <c r="W29" s="1975"/>
      <c r="X29" s="1975"/>
      <c r="Y29" s="1976"/>
      <c r="Z29" s="1981"/>
      <c r="AA29" s="1811"/>
      <c r="AB29" s="1983" t="s">
        <v>509</v>
      </c>
      <c r="AC29" s="1811"/>
      <c r="AD29" s="1970"/>
      <c r="AE29" s="1975"/>
      <c r="AF29" s="1975"/>
      <c r="AG29" s="1975"/>
      <c r="AH29" s="1975"/>
      <c r="AI29" s="1975"/>
      <c r="AJ29" s="1975"/>
      <c r="AK29" s="1975"/>
      <c r="AL29" s="1976"/>
      <c r="AM29" s="1981"/>
      <c r="AN29" s="1811"/>
      <c r="AO29" s="1983" t="s">
        <v>509</v>
      </c>
      <c r="AP29" s="1811"/>
      <c r="AQ29" s="1986"/>
    </row>
    <row r="30" spans="1:43" ht="18.75" customHeight="1" x14ac:dyDescent="0.4">
      <c r="A30" s="2000"/>
      <c r="B30" s="952"/>
      <c r="C30" s="952"/>
      <c r="D30" s="952"/>
      <c r="E30" s="952"/>
      <c r="F30" s="952"/>
      <c r="G30" s="952"/>
      <c r="H30" s="952"/>
      <c r="I30" s="952"/>
      <c r="J30" s="952"/>
      <c r="K30" s="952"/>
      <c r="L30" s="952"/>
      <c r="M30" s="952"/>
      <c r="N30" s="952"/>
      <c r="O30" s="952"/>
      <c r="P30" s="953"/>
      <c r="R30" s="1994"/>
      <c r="S30" s="1977"/>
      <c r="T30" s="1977"/>
      <c r="U30" s="1977"/>
      <c r="V30" s="1977"/>
      <c r="W30" s="1977"/>
      <c r="X30" s="1977"/>
      <c r="Y30" s="1978"/>
      <c r="Z30" s="1813"/>
      <c r="AA30" s="1971"/>
      <c r="AB30" s="1984"/>
      <c r="AC30" s="1971"/>
      <c r="AD30" s="1972"/>
      <c r="AE30" s="1977"/>
      <c r="AF30" s="1977"/>
      <c r="AG30" s="1977"/>
      <c r="AH30" s="1977"/>
      <c r="AI30" s="1977"/>
      <c r="AJ30" s="1977"/>
      <c r="AK30" s="1977"/>
      <c r="AL30" s="1978"/>
      <c r="AM30" s="1813"/>
      <c r="AN30" s="1971"/>
      <c r="AO30" s="1984"/>
      <c r="AP30" s="1971"/>
      <c r="AQ30" s="1987"/>
    </row>
    <row r="31" spans="1:43" ht="18.75" customHeight="1" x14ac:dyDescent="0.4">
      <c r="A31" s="2000"/>
      <c r="B31" s="952"/>
      <c r="C31" s="952"/>
      <c r="D31" s="952"/>
      <c r="E31" s="952"/>
      <c r="F31" s="952"/>
      <c r="G31" s="952"/>
      <c r="H31" s="952"/>
      <c r="I31" s="952"/>
      <c r="J31" s="952"/>
      <c r="K31" s="952"/>
      <c r="L31" s="952"/>
      <c r="M31" s="952"/>
      <c r="N31" s="952"/>
      <c r="O31" s="952"/>
      <c r="P31" s="953"/>
      <c r="R31" s="1995"/>
      <c r="S31" s="1989"/>
      <c r="T31" s="1989"/>
      <c r="U31" s="1989"/>
      <c r="V31" s="1989"/>
      <c r="W31" s="1989"/>
      <c r="X31" s="1989"/>
      <c r="Y31" s="1990"/>
      <c r="Z31" s="1815"/>
      <c r="AA31" s="1812"/>
      <c r="AB31" s="1991"/>
      <c r="AC31" s="1812"/>
      <c r="AD31" s="1996"/>
      <c r="AE31" s="1989"/>
      <c r="AF31" s="1989"/>
      <c r="AG31" s="1989"/>
      <c r="AH31" s="1989"/>
      <c r="AI31" s="1989"/>
      <c r="AJ31" s="1989"/>
      <c r="AK31" s="1989"/>
      <c r="AL31" s="1990"/>
      <c r="AM31" s="1815"/>
      <c r="AN31" s="1812"/>
      <c r="AO31" s="1991"/>
      <c r="AP31" s="1812"/>
      <c r="AQ31" s="1992"/>
    </row>
    <row r="32" spans="1:43" ht="18.75" customHeight="1" x14ac:dyDescent="0.4">
      <c r="A32" s="2000"/>
      <c r="B32" s="952"/>
      <c r="C32" s="952"/>
      <c r="D32" s="952"/>
      <c r="E32" s="952"/>
      <c r="F32" s="952"/>
      <c r="G32" s="952"/>
      <c r="H32" s="952"/>
      <c r="I32" s="952"/>
      <c r="J32" s="952"/>
      <c r="K32" s="952"/>
      <c r="L32" s="952"/>
      <c r="M32" s="952"/>
      <c r="N32" s="952"/>
      <c r="O32" s="952"/>
      <c r="P32" s="953"/>
      <c r="R32" s="1993"/>
      <c r="S32" s="1975"/>
      <c r="T32" s="1975"/>
      <c r="U32" s="1975"/>
      <c r="V32" s="1975"/>
      <c r="W32" s="1975"/>
      <c r="X32" s="1975"/>
      <c r="Y32" s="1976"/>
      <c r="Z32" s="1981"/>
      <c r="AA32" s="1811"/>
      <c r="AB32" s="1983" t="s">
        <v>509</v>
      </c>
      <c r="AC32" s="1811"/>
      <c r="AD32" s="1970"/>
      <c r="AE32" s="1975"/>
      <c r="AF32" s="1975"/>
      <c r="AG32" s="1975"/>
      <c r="AH32" s="1975"/>
      <c r="AI32" s="1975"/>
      <c r="AJ32" s="1975"/>
      <c r="AK32" s="1975"/>
      <c r="AL32" s="1976"/>
      <c r="AM32" s="1981"/>
      <c r="AN32" s="1811"/>
      <c r="AO32" s="1983" t="s">
        <v>509</v>
      </c>
      <c r="AP32" s="1811"/>
      <c r="AQ32" s="1986"/>
    </row>
    <row r="33" spans="1:43" ht="18.75" customHeight="1" x14ac:dyDescent="0.4">
      <c r="A33" s="2000"/>
      <c r="B33" s="952"/>
      <c r="C33" s="952"/>
      <c r="D33" s="952"/>
      <c r="E33" s="952"/>
      <c r="F33" s="952"/>
      <c r="G33" s="952"/>
      <c r="H33" s="952"/>
      <c r="I33" s="952"/>
      <c r="J33" s="952"/>
      <c r="K33" s="952"/>
      <c r="L33" s="952"/>
      <c r="M33" s="952"/>
      <c r="N33" s="952"/>
      <c r="O33" s="952"/>
      <c r="P33" s="953"/>
      <c r="R33" s="1994"/>
      <c r="S33" s="1977"/>
      <c r="T33" s="1977"/>
      <c r="U33" s="1977"/>
      <c r="V33" s="1977"/>
      <c r="W33" s="1977"/>
      <c r="X33" s="1977"/>
      <c r="Y33" s="1978"/>
      <c r="Z33" s="1813"/>
      <c r="AA33" s="1971"/>
      <c r="AB33" s="1984"/>
      <c r="AC33" s="1971"/>
      <c r="AD33" s="1972"/>
      <c r="AE33" s="1977"/>
      <c r="AF33" s="1977"/>
      <c r="AG33" s="1977"/>
      <c r="AH33" s="1977"/>
      <c r="AI33" s="1977"/>
      <c r="AJ33" s="1977"/>
      <c r="AK33" s="1977"/>
      <c r="AL33" s="1978"/>
      <c r="AM33" s="1813"/>
      <c r="AN33" s="1971"/>
      <c r="AO33" s="1984"/>
      <c r="AP33" s="1971"/>
      <c r="AQ33" s="1987"/>
    </row>
    <row r="34" spans="1:43" ht="18.75" customHeight="1" thickBot="1" x14ac:dyDescent="0.45">
      <c r="A34" s="2000"/>
      <c r="B34" s="952"/>
      <c r="C34" s="952"/>
      <c r="D34" s="952"/>
      <c r="E34" s="952"/>
      <c r="F34" s="952"/>
      <c r="G34" s="952"/>
      <c r="H34" s="952"/>
      <c r="I34" s="952"/>
      <c r="J34" s="952"/>
      <c r="K34" s="952"/>
      <c r="L34" s="952"/>
      <c r="M34" s="952"/>
      <c r="N34" s="952"/>
      <c r="O34" s="952"/>
      <c r="P34" s="953"/>
      <c r="R34" s="2002"/>
      <c r="S34" s="1979"/>
      <c r="T34" s="1979"/>
      <c r="U34" s="1979"/>
      <c r="V34" s="1979"/>
      <c r="W34" s="1979"/>
      <c r="X34" s="1979"/>
      <c r="Y34" s="1980"/>
      <c r="Z34" s="1982"/>
      <c r="AA34" s="1973"/>
      <c r="AB34" s="1985"/>
      <c r="AC34" s="1973"/>
      <c r="AD34" s="1974"/>
      <c r="AE34" s="1979"/>
      <c r="AF34" s="1979"/>
      <c r="AG34" s="1979"/>
      <c r="AH34" s="1979"/>
      <c r="AI34" s="1979"/>
      <c r="AJ34" s="1979"/>
      <c r="AK34" s="1979"/>
      <c r="AL34" s="1980"/>
      <c r="AM34" s="1982"/>
      <c r="AN34" s="1973"/>
      <c r="AO34" s="1985"/>
      <c r="AP34" s="1973"/>
      <c r="AQ34" s="1988"/>
    </row>
    <row r="35" spans="1:43" ht="18.75" customHeight="1" thickBot="1" x14ac:dyDescent="0.45">
      <c r="A35" s="2001"/>
      <c r="B35" s="954"/>
      <c r="C35" s="954"/>
      <c r="D35" s="954"/>
      <c r="E35" s="954"/>
      <c r="F35" s="954"/>
      <c r="G35" s="954"/>
      <c r="H35" s="954"/>
      <c r="I35" s="954"/>
      <c r="J35" s="954"/>
      <c r="K35" s="954"/>
      <c r="L35" s="954"/>
      <c r="M35" s="954"/>
      <c r="N35" s="954"/>
      <c r="O35" s="954"/>
      <c r="P35" s="955"/>
      <c r="R35" s="454" t="s">
        <v>97</v>
      </c>
      <c r="S35" s="455" t="s">
        <v>652</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 ref="S10:AG11"/>
    <mergeCell ref="AK10:AL11"/>
    <mergeCell ref="AN10:AO11"/>
    <mergeCell ref="R12:Y13"/>
    <mergeCell ref="Z12:AA13"/>
    <mergeCell ref="AB12:AB13"/>
    <mergeCell ref="AC12:AD13"/>
    <mergeCell ref="AE12:AL13"/>
    <mergeCell ref="AM12:AN13"/>
    <mergeCell ref="AO12:AO13"/>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AM17:AN19"/>
    <mergeCell ref="AO17:AO19"/>
    <mergeCell ref="AP17:AQ19"/>
    <mergeCell ref="AO20:AO22"/>
    <mergeCell ref="AP20:AQ22"/>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24:P24"/>
    <mergeCell ref="A25:P35"/>
    <mergeCell ref="R26:Y28"/>
    <mergeCell ref="Z26:AA28"/>
    <mergeCell ref="AB26:AB28"/>
    <mergeCell ref="R32:Y34"/>
    <mergeCell ref="Z32:AA34"/>
    <mergeCell ref="AB32:AB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C32:AD34"/>
    <mergeCell ref="AE32:AL34"/>
    <mergeCell ref="AM32:AN34"/>
    <mergeCell ref="AO32:AO34"/>
    <mergeCell ref="AP32:AQ34"/>
  </mergeCells>
  <phoneticPr fontId="3"/>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&amp;C21/33&amp;R&amp;F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xdr:row>
                    <xdr:rowOff>114300</xdr:rowOff>
                  </from>
                  <to>
                    <xdr:col>36</xdr:col>
                    <xdr:colOff>0</xdr:colOff>
                    <xdr:row>2</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38</xdr:col>
                    <xdr:colOff>95250</xdr:colOff>
                    <xdr:row>1</xdr:row>
                    <xdr:rowOff>114300</xdr:rowOff>
                  </from>
                  <to>
                    <xdr:col>39</xdr:col>
                    <xdr:colOff>0</xdr:colOff>
                    <xdr:row>2</xdr:row>
                    <xdr:rowOff>114300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35</xdr:col>
                    <xdr:colOff>95250</xdr:colOff>
                    <xdr:row>3</xdr:row>
                    <xdr:rowOff>114300</xdr:rowOff>
                  </from>
                  <to>
                    <xdr:col>36</xdr:col>
                    <xdr:colOff>0</xdr:colOff>
                    <xdr:row>4</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38</xdr:col>
                    <xdr:colOff>95250</xdr:colOff>
                    <xdr:row>3</xdr:row>
                    <xdr:rowOff>114300</xdr:rowOff>
                  </from>
                  <to>
                    <xdr:col>39</xdr:col>
                    <xdr:colOff>0</xdr:colOff>
                    <xdr:row>4</xdr:row>
                    <xdr:rowOff>114300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35</xdr:col>
                    <xdr:colOff>95250</xdr:colOff>
                    <xdr:row>5</xdr:row>
                    <xdr:rowOff>114300</xdr:rowOff>
                  </from>
                  <to>
                    <xdr:col>36</xdr:col>
                    <xdr:colOff>0</xdr:colOff>
                    <xdr:row>6</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38</xdr:col>
                    <xdr:colOff>95250</xdr:colOff>
                    <xdr:row>5</xdr:row>
                    <xdr:rowOff>114300</xdr:rowOff>
                  </from>
                  <to>
                    <xdr:col>39</xdr:col>
                    <xdr:colOff>0</xdr:colOff>
                    <xdr:row>6</xdr:row>
                    <xdr:rowOff>114300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35</xdr:col>
                    <xdr:colOff>95250</xdr:colOff>
                    <xdr:row>7</xdr:row>
                    <xdr:rowOff>114300</xdr:rowOff>
                  </from>
                  <to>
                    <xdr:col>36</xdr:col>
                    <xdr:colOff>0</xdr:colOff>
                    <xdr:row>8</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38</xdr:col>
                    <xdr:colOff>95250</xdr:colOff>
                    <xdr:row>7</xdr:row>
                    <xdr:rowOff>114300</xdr:rowOff>
                  </from>
                  <to>
                    <xdr:col>39</xdr:col>
                    <xdr:colOff>0</xdr:colOff>
                    <xdr:row>8</xdr:row>
                    <xdr:rowOff>114300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35</xdr:col>
                    <xdr:colOff>95250</xdr:colOff>
                    <xdr:row>9</xdr:row>
                    <xdr:rowOff>114300</xdr:rowOff>
                  </from>
                  <to>
                    <xdr:col>36</xdr:col>
                    <xdr:colOff>0</xdr:colOff>
                    <xdr:row>10</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38</xdr:col>
                    <xdr:colOff>95250</xdr:colOff>
                    <xdr:row>9</xdr:row>
                    <xdr:rowOff>114300</xdr:rowOff>
                  </from>
                  <to>
                    <xdr:col>39</xdr:col>
                    <xdr:colOff>0</xdr:colOff>
                    <xdr:row>10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F3BE-0007-4DB7-A195-5576868AF123}">
  <sheetPr>
    <tabColor theme="7" tint="0.79998168889431442"/>
    <pageSetUpPr fitToPage="1"/>
  </sheetPr>
  <dimension ref="A1:BD137"/>
  <sheetViews>
    <sheetView view="pageBreakPreview" zoomScaleNormal="70" zoomScaleSheetLayoutView="100" workbookViewId="0"/>
  </sheetViews>
  <sheetFormatPr defaultRowHeight="16.5" x14ac:dyDescent="0.4"/>
  <cols>
    <col min="1" max="56" width="4.375" style="32" customWidth="1"/>
    <col min="57" max="62" width="4.375" style="3" customWidth="1"/>
    <col min="63"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93" t="s">
        <v>1042</v>
      </c>
      <c r="B1" s="10"/>
      <c r="C1" s="10"/>
      <c r="K1" s="10"/>
      <c r="L1" s="10"/>
    </row>
    <row r="2" spans="1:44" ht="18.75" customHeight="1" thickBot="1" x14ac:dyDescent="0.45">
      <c r="A2" s="54" t="str">
        <f>"入院及び付添看護の状況(令和"&amp;表紙・鑑!S3-1&amp;"年度）"</f>
        <v>入院及び付添看護の状況(令和4年度）</v>
      </c>
    </row>
    <row r="3" spans="1:44" ht="18.75" customHeight="1" x14ac:dyDescent="0.4">
      <c r="A3" s="1568" t="s">
        <v>668</v>
      </c>
      <c r="B3" s="1569"/>
      <c r="C3" s="1569"/>
      <c r="D3" s="1569"/>
      <c r="E3" s="1569" t="s">
        <v>656</v>
      </c>
      <c r="F3" s="1569"/>
      <c r="G3" s="1569"/>
      <c r="H3" s="919" t="s">
        <v>665</v>
      </c>
      <c r="I3" s="919"/>
      <c r="J3" s="919"/>
      <c r="K3" s="919"/>
      <c r="L3" s="919"/>
      <c r="M3" s="919"/>
      <c r="N3" s="919"/>
      <c r="O3" s="835" t="s">
        <v>667</v>
      </c>
      <c r="P3" s="835"/>
      <c r="Q3" s="835"/>
      <c r="R3" s="1569" t="s">
        <v>666</v>
      </c>
      <c r="S3" s="1569"/>
      <c r="T3" s="835" t="s">
        <v>657</v>
      </c>
      <c r="U3" s="835"/>
      <c r="V3" s="769"/>
      <c r="W3" s="2065" t="s">
        <v>669</v>
      </c>
      <c r="X3" s="1569"/>
      <c r="Y3" s="1569"/>
      <c r="Z3" s="1569"/>
      <c r="AA3" s="1569" t="s">
        <v>656</v>
      </c>
      <c r="AB3" s="1569"/>
      <c r="AC3" s="1569"/>
      <c r="AD3" s="919" t="s">
        <v>665</v>
      </c>
      <c r="AE3" s="919"/>
      <c r="AF3" s="919"/>
      <c r="AG3" s="919"/>
      <c r="AH3" s="919"/>
      <c r="AI3" s="919"/>
      <c r="AJ3" s="919"/>
      <c r="AK3" s="835" t="s">
        <v>667</v>
      </c>
      <c r="AL3" s="835"/>
      <c r="AM3" s="835"/>
      <c r="AN3" s="1569" t="s">
        <v>666</v>
      </c>
      <c r="AO3" s="1569"/>
      <c r="AP3" s="835" t="s">
        <v>657</v>
      </c>
      <c r="AQ3" s="835"/>
      <c r="AR3" s="921"/>
    </row>
    <row r="4" spans="1:44" ht="18.75" customHeight="1" x14ac:dyDescent="0.4">
      <c r="A4" s="1565"/>
      <c r="B4" s="822"/>
      <c r="C4" s="822"/>
      <c r="D4" s="822"/>
      <c r="E4" s="822"/>
      <c r="F4" s="822"/>
      <c r="G4" s="822"/>
      <c r="H4" s="818" t="s">
        <v>658</v>
      </c>
      <c r="I4" s="818"/>
      <c r="J4" s="818"/>
      <c r="K4" s="818"/>
      <c r="L4" s="818" t="s">
        <v>659</v>
      </c>
      <c r="M4" s="818"/>
      <c r="N4" s="818"/>
      <c r="O4" s="818"/>
      <c r="P4" s="818"/>
      <c r="Q4" s="818"/>
      <c r="R4" s="822"/>
      <c r="S4" s="822"/>
      <c r="T4" s="818"/>
      <c r="U4" s="818"/>
      <c r="V4" s="802"/>
      <c r="W4" s="2066"/>
      <c r="X4" s="822"/>
      <c r="Y4" s="822"/>
      <c r="Z4" s="822"/>
      <c r="AA4" s="822"/>
      <c r="AB4" s="822"/>
      <c r="AC4" s="822"/>
      <c r="AD4" s="818" t="s">
        <v>658</v>
      </c>
      <c r="AE4" s="818"/>
      <c r="AF4" s="818"/>
      <c r="AG4" s="818"/>
      <c r="AH4" s="818" t="s">
        <v>659</v>
      </c>
      <c r="AI4" s="818"/>
      <c r="AJ4" s="818"/>
      <c r="AK4" s="818"/>
      <c r="AL4" s="818"/>
      <c r="AM4" s="818"/>
      <c r="AN4" s="822"/>
      <c r="AO4" s="822"/>
      <c r="AP4" s="818"/>
      <c r="AQ4" s="818"/>
      <c r="AR4" s="922"/>
    </row>
    <row r="5" spans="1:44" ht="18.75" customHeight="1" x14ac:dyDescent="0.4">
      <c r="A5" s="1565"/>
      <c r="B5" s="822"/>
      <c r="C5" s="822"/>
      <c r="D5" s="822"/>
      <c r="E5" s="822"/>
      <c r="F5" s="822"/>
      <c r="G5" s="822"/>
      <c r="H5" s="879"/>
      <c r="I5" s="879"/>
      <c r="J5" s="879"/>
      <c r="K5" s="879"/>
      <c r="L5" s="879"/>
      <c r="M5" s="879"/>
      <c r="N5" s="879"/>
      <c r="O5" s="818"/>
      <c r="P5" s="818"/>
      <c r="Q5" s="818"/>
      <c r="R5" s="822"/>
      <c r="S5" s="822"/>
      <c r="T5" s="818"/>
      <c r="U5" s="818"/>
      <c r="V5" s="802"/>
      <c r="W5" s="2066"/>
      <c r="X5" s="822"/>
      <c r="Y5" s="822"/>
      <c r="Z5" s="822"/>
      <c r="AA5" s="822"/>
      <c r="AB5" s="822"/>
      <c r="AC5" s="822"/>
      <c r="AD5" s="879"/>
      <c r="AE5" s="879"/>
      <c r="AF5" s="879"/>
      <c r="AG5" s="879"/>
      <c r="AH5" s="879"/>
      <c r="AI5" s="879"/>
      <c r="AJ5" s="879"/>
      <c r="AK5" s="818"/>
      <c r="AL5" s="818"/>
      <c r="AM5" s="818"/>
      <c r="AN5" s="822"/>
      <c r="AO5" s="822"/>
      <c r="AP5" s="818"/>
      <c r="AQ5" s="818"/>
      <c r="AR5" s="922"/>
    </row>
    <row r="6" spans="1:44" ht="18.75" customHeight="1" x14ac:dyDescent="0.4">
      <c r="A6" s="2063"/>
      <c r="B6" s="959"/>
      <c r="C6" s="959"/>
      <c r="D6" s="959"/>
      <c r="E6" s="456" t="s">
        <v>660</v>
      </c>
      <c r="F6" s="2061"/>
      <c r="G6" s="2062"/>
      <c r="H6" s="931"/>
      <c r="I6" s="931"/>
      <c r="J6" s="931"/>
      <c r="K6" s="931"/>
      <c r="L6" s="931"/>
      <c r="M6" s="931"/>
      <c r="N6" s="931"/>
      <c r="O6" s="1651"/>
      <c r="P6" s="1651"/>
      <c r="Q6" s="1651"/>
      <c r="R6" s="316"/>
      <c r="S6" s="102" t="s">
        <v>661</v>
      </c>
      <c r="T6" s="1651"/>
      <c r="U6" s="1651"/>
      <c r="V6" s="1824"/>
      <c r="W6" s="2060"/>
      <c r="X6" s="959"/>
      <c r="Y6" s="959"/>
      <c r="Z6" s="959"/>
      <c r="AA6" s="456" t="s">
        <v>660</v>
      </c>
      <c r="AB6" s="2061"/>
      <c r="AC6" s="2062"/>
      <c r="AD6" s="931"/>
      <c r="AE6" s="931"/>
      <c r="AF6" s="931"/>
      <c r="AG6" s="931"/>
      <c r="AH6" s="931"/>
      <c r="AI6" s="931"/>
      <c r="AJ6" s="931"/>
      <c r="AK6" s="1651"/>
      <c r="AL6" s="1651"/>
      <c r="AM6" s="1651"/>
      <c r="AN6" s="316"/>
      <c r="AO6" s="102" t="s">
        <v>661</v>
      </c>
      <c r="AP6" s="1651"/>
      <c r="AQ6" s="1651"/>
      <c r="AR6" s="2048"/>
    </row>
    <row r="7" spans="1:44" ht="18.75" customHeight="1" x14ac:dyDescent="0.4">
      <c r="A7" s="2053"/>
      <c r="B7" s="960"/>
      <c r="C7" s="960"/>
      <c r="D7" s="960"/>
      <c r="E7" s="97" t="s">
        <v>662</v>
      </c>
      <c r="F7" s="777"/>
      <c r="G7" s="884"/>
      <c r="H7" s="931"/>
      <c r="I7" s="931"/>
      <c r="J7" s="931"/>
      <c r="K7" s="931"/>
      <c r="L7" s="931"/>
      <c r="M7" s="931"/>
      <c r="N7" s="931"/>
      <c r="O7" s="931"/>
      <c r="P7" s="931"/>
      <c r="Q7" s="931"/>
      <c r="R7" s="319"/>
      <c r="S7" s="106"/>
      <c r="T7" s="931"/>
      <c r="U7" s="931"/>
      <c r="V7" s="2055"/>
      <c r="W7" s="2044"/>
      <c r="X7" s="960"/>
      <c r="Y7" s="960"/>
      <c r="Z7" s="960"/>
      <c r="AA7" s="97" t="s">
        <v>662</v>
      </c>
      <c r="AB7" s="777"/>
      <c r="AC7" s="884"/>
      <c r="AD7" s="931"/>
      <c r="AE7" s="931"/>
      <c r="AF7" s="931"/>
      <c r="AG7" s="931"/>
      <c r="AH7" s="931"/>
      <c r="AI7" s="931"/>
      <c r="AJ7" s="931"/>
      <c r="AK7" s="931"/>
      <c r="AL7" s="931"/>
      <c r="AM7" s="931"/>
      <c r="AN7" s="319"/>
      <c r="AO7" s="106"/>
      <c r="AP7" s="931"/>
      <c r="AQ7" s="931"/>
      <c r="AR7" s="933"/>
    </row>
    <row r="8" spans="1:44" ht="18.75" customHeight="1" x14ac:dyDescent="0.4">
      <c r="A8" s="2053"/>
      <c r="B8" s="960"/>
      <c r="C8" s="960"/>
      <c r="D8" s="2064"/>
      <c r="E8" s="2057" t="str">
        <f>IF(ISERROR(F7-F6+1),"",IF(AND(F6=0,F7=0),"日間",F7-F6+1&amp;"日間"))</f>
        <v>日間</v>
      </c>
      <c r="F8" s="2058"/>
      <c r="G8" s="2059"/>
      <c r="H8" s="931"/>
      <c r="I8" s="931"/>
      <c r="J8" s="931"/>
      <c r="K8" s="931"/>
      <c r="L8" s="931"/>
      <c r="M8" s="931"/>
      <c r="N8" s="931"/>
      <c r="O8" s="931"/>
      <c r="P8" s="931"/>
      <c r="Q8" s="931"/>
      <c r="R8" s="356"/>
      <c r="S8" s="103" t="s">
        <v>663</v>
      </c>
      <c r="T8" s="931"/>
      <c r="U8" s="931"/>
      <c r="V8" s="2055"/>
      <c r="W8" s="2044"/>
      <c r="X8" s="960"/>
      <c r="Y8" s="960"/>
      <c r="Z8" s="960"/>
      <c r="AA8" s="2057" t="str">
        <f>IF(ISERROR(AB7-AB6+1),"",IF(AND(AB6=0,AB7=0),"日間",AB7-AB6+1&amp;"日間"))</f>
        <v>日間</v>
      </c>
      <c r="AB8" s="2058"/>
      <c r="AC8" s="2059"/>
      <c r="AD8" s="931"/>
      <c r="AE8" s="931"/>
      <c r="AF8" s="931"/>
      <c r="AG8" s="931"/>
      <c r="AH8" s="931"/>
      <c r="AI8" s="931"/>
      <c r="AJ8" s="931"/>
      <c r="AK8" s="931"/>
      <c r="AL8" s="931"/>
      <c r="AM8" s="931"/>
      <c r="AN8" s="356"/>
      <c r="AO8" s="103" t="s">
        <v>663</v>
      </c>
      <c r="AP8" s="931"/>
      <c r="AQ8" s="931"/>
      <c r="AR8" s="933"/>
    </row>
    <row r="9" spans="1:44" ht="18.75" customHeight="1" x14ac:dyDescent="0.4">
      <c r="A9" s="2053"/>
      <c r="B9" s="960"/>
      <c r="C9" s="960"/>
      <c r="D9" s="960"/>
      <c r="E9" s="457" t="s">
        <v>660</v>
      </c>
      <c r="F9" s="2046"/>
      <c r="G9" s="2047"/>
      <c r="H9" s="931"/>
      <c r="I9" s="931"/>
      <c r="J9" s="931"/>
      <c r="K9" s="931"/>
      <c r="L9" s="931"/>
      <c r="M9" s="931"/>
      <c r="N9" s="931"/>
      <c r="O9" s="1651"/>
      <c r="P9" s="1651"/>
      <c r="Q9" s="1651"/>
      <c r="R9" s="316"/>
      <c r="S9" s="102" t="s">
        <v>661</v>
      </c>
      <c r="T9" s="1651"/>
      <c r="U9" s="1651"/>
      <c r="V9" s="1824"/>
      <c r="W9" s="2044"/>
      <c r="X9" s="960"/>
      <c r="Y9" s="960"/>
      <c r="Z9" s="960"/>
      <c r="AA9" s="457" t="s">
        <v>660</v>
      </c>
      <c r="AB9" s="2046"/>
      <c r="AC9" s="2047"/>
      <c r="AD9" s="931"/>
      <c r="AE9" s="931"/>
      <c r="AF9" s="931"/>
      <c r="AG9" s="931"/>
      <c r="AH9" s="931"/>
      <c r="AI9" s="931"/>
      <c r="AJ9" s="931"/>
      <c r="AK9" s="1651"/>
      <c r="AL9" s="1651"/>
      <c r="AM9" s="1651"/>
      <c r="AN9" s="316"/>
      <c r="AO9" s="102" t="s">
        <v>661</v>
      </c>
      <c r="AP9" s="1651"/>
      <c r="AQ9" s="1651"/>
      <c r="AR9" s="2048"/>
    </row>
    <row r="10" spans="1:44" ht="18.75" customHeight="1" x14ac:dyDescent="0.4">
      <c r="A10" s="2053"/>
      <c r="B10" s="960"/>
      <c r="C10" s="960"/>
      <c r="D10" s="960"/>
      <c r="E10" s="97" t="s">
        <v>662</v>
      </c>
      <c r="F10" s="777"/>
      <c r="G10" s="884"/>
      <c r="H10" s="931"/>
      <c r="I10" s="931"/>
      <c r="J10" s="931"/>
      <c r="K10" s="931"/>
      <c r="L10" s="931"/>
      <c r="M10" s="931"/>
      <c r="N10" s="931"/>
      <c r="O10" s="931"/>
      <c r="P10" s="931"/>
      <c r="Q10" s="931"/>
      <c r="R10" s="319"/>
      <c r="S10" s="106"/>
      <c r="T10" s="931"/>
      <c r="U10" s="931"/>
      <c r="V10" s="2055"/>
      <c r="W10" s="2044"/>
      <c r="X10" s="960"/>
      <c r="Y10" s="960"/>
      <c r="Z10" s="960"/>
      <c r="AA10" s="97" t="s">
        <v>662</v>
      </c>
      <c r="AB10" s="777"/>
      <c r="AC10" s="884"/>
      <c r="AD10" s="931"/>
      <c r="AE10" s="931"/>
      <c r="AF10" s="931"/>
      <c r="AG10" s="931"/>
      <c r="AH10" s="931"/>
      <c r="AI10" s="931"/>
      <c r="AJ10" s="931"/>
      <c r="AK10" s="931"/>
      <c r="AL10" s="931"/>
      <c r="AM10" s="931"/>
      <c r="AN10" s="319"/>
      <c r="AO10" s="106"/>
      <c r="AP10" s="931"/>
      <c r="AQ10" s="931"/>
      <c r="AR10" s="933"/>
    </row>
    <row r="11" spans="1:44" ht="18.75" customHeight="1" x14ac:dyDescent="0.4">
      <c r="A11" s="2053"/>
      <c r="B11" s="960"/>
      <c r="C11" s="960"/>
      <c r="D11" s="960"/>
      <c r="E11" s="2057" t="str">
        <f>IF(ISERROR(F10-F9+1),"",IF(AND(F9=0,F10=0),"日間",F10-F9+1&amp;"日間"))</f>
        <v>日間</v>
      </c>
      <c r="F11" s="2058"/>
      <c r="G11" s="2059"/>
      <c r="H11" s="931"/>
      <c r="I11" s="931"/>
      <c r="J11" s="931"/>
      <c r="K11" s="931"/>
      <c r="L11" s="931"/>
      <c r="M11" s="931"/>
      <c r="N11" s="931"/>
      <c r="O11" s="931"/>
      <c r="P11" s="931"/>
      <c r="Q11" s="931"/>
      <c r="R11" s="356"/>
      <c r="S11" s="103" t="s">
        <v>663</v>
      </c>
      <c r="T11" s="931"/>
      <c r="U11" s="931"/>
      <c r="V11" s="2055"/>
      <c r="W11" s="2044"/>
      <c r="X11" s="960"/>
      <c r="Y11" s="960"/>
      <c r="Z11" s="960"/>
      <c r="AA11" s="2057" t="str">
        <f>IF(ISERROR(AB10-AB9+1),"",IF(AND(AB9=0,AB10=0),"日間",AB10-AB9+1&amp;"日間"))</f>
        <v>日間</v>
      </c>
      <c r="AB11" s="2058"/>
      <c r="AC11" s="2059"/>
      <c r="AD11" s="931"/>
      <c r="AE11" s="931"/>
      <c r="AF11" s="931"/>
      <c r="AG11" s="931"/>
      <c r="AH11" s="931"/>
      <c r="AI11" s="931"/>
      <c r="AJ11" s="931"/>
      <c r="AK11" s="931"/>
      <c r="AL11" s="931"/>
      <c r="AM11" s="931"/>
      <c r="AN11" s="356"/>
      <c r="AO11" s="103" t="s">
        <v>663</v>
      </c>
      <c r="AP11" s="931"/>
      <c r="AQ11" s="931"/>
      <c r="AR11" s="933"/>
    </row>
    <row r="12" spans="1:44" ht="18.75" customHeight="1" x14ac:dyDescent="0.4">
      <c r="A12" s="2053"/>
      <c r="B12" s="960"/>
      <c r="C12" s="960"/>
      <c r="D12" s="960"/>
      <c r="E12" s="457" t="s">
        <v>660</v>
      </c>
      <c r="F12" s="2046"/>
      <c r="G12" s="2047"/>
      <c r="H12" s="931"/>
      <c r="I12" s="931"/>
      <c r="J12" s="931"/>
      <c r="K12" s="931"/>
      <c r="L12" s="931"/>
      <c r="M12" s="931"/>
      <c r="N12" s="931"/>
      <c r="O12" s="1651"/>
      <c r="P12" s="1651"/>
      <c r="Q12" s="1651"/>
      <c r="R12" s="316"/>
      <c r="S12" s="102" t="s">
        <v>661</v>
      </c>
      <c r="T12" s="1651"/>
      <c r="U12" s="1651"/>
      <c r="V12" s="1824"/>
      <c r="W12" s="2044"/>
      <c r="X12" s="960"/>
      <c r="Y12" s="960"/>
      <c r="Z12" s="960"/>
      <c r="AA12" s="457" t="s">
        <v>660</v>
      </c>
      <c r="AB12" s="2046"/>
      <c r="AC12" s="2047"/>
      <c r="AD12" s="931"/>
      <c r="AE12" s="931"/>
      <c r="AF12" s="931"/>
      <c r="AG12" s="931"/>
      <c r="AH12" s="931"/>
      <c r="AI12" s="931"/>
      <c r="AJ12" s="931"/>
      <c r="AK12" s="1651"/>
      <c r="AL12" s="1651"/>
      <c r="AM12" s="1651"/>
      <c r="AN12" s="316"/>
      <c r="AO12" s="102" t="s">
        <v>661</v>
      </c>
      <c r="AP12" s="1651"/>
      <c r="AQ12" s="1651"/>
      <c r="AR12" s="2048"/>
    </row>
    <row r="13" spans="1:44" ht="18.75" customHeight="1" x14ac:dyDescent="0.4">
      <c r="A13" s="2053"/>
      <c r="B13" s="960"/>
      <c r="C13" s="960"/>
      <c r="D13" s="960"/>
      <c r="E13" s="97" t="s">
        <v>662</v>
      </c>
      <c r="F13" s="777"/>
      <c r="G13" s="884"/>
      <c r="H13" s="931"/>
      <c r="I13" s="931"/>
      <c r="J13" s="931"/>
      <c r="K13" s="931"/>
      <c r="L13" s="931"/>
      <c r="M13" s="931"/>
      <c r="N13" s="931"/>
      <c r="O13" s="931"/>
      <c r="P13" s="931"/>
      <c r="Q13" s="931"/>
      <c r="R13" s="319"/>
      <c r="S13" s="106"/>
      <c r="T13" s="931"/>
      <c r="U13" s="931"/>
      <c r="V13" s="2055"/>
      <c r="W13" s="2044"/>
      <c r="X13" s="960"/>
      <c r="Y13" s="960"/>
      <c r="Z13" s="960"/>
      <c r="AA13" s="97" t="s">
        <v>662</v>
      </c>
      <c r="AB13" s="777"/>
      <c r="AC13" s="884"/>
      <c r="AD13" s="931"/>
      <c r="AE13" s="931"/>
      <c r="AF13" s="931"/>
      <c r="AG13" s="931"/>
      <c r="AH13" s="931"/>
      <c r="AI13" s="931"/>
      <c r="AJ13" s="931"/>
      <c r="AK13" s="931"/>
      <c r="AL13" s="931"/>
      <c r="AM13" s="931"/>
      <c r="AN13" s="319"/>
      <c r="AO13" s="106"/>
      <c r="AP13" s="931"/>
      <c r="AQ13" s="931"/>
      <c r="AR13" s="933"/>
    </row>
    <row r="14" spans="1:44" ht="18.75" customHeight="1" x14ac:dyDescent="0.4">
      <c r="A14" s="2053"/>
      <c r="B14" s="960"/>
      <c r="C14" s="960"/>
      <c r="D14" s="960"/>
      <c r="E14" s="2057" t="str">
        <f>IF(ISERROR(F13-F12+1),"",IF(AND(F12=0,F13=0),"日間",F13-F12+1&amp;"日間"))</f>
        <v>日間</v>
      </c>
      <c r="F14" s="2058"/>
      <c r="G14" s="2059"/>
      <c r="H14" s="931"/>
      <c r="I14" s="931"/>
      <c r="J14" s="931"/>
      <c r="K14" s="931"/>
      <c r="L14" s="931"/>
      <c r="M14" s="931"/>
      <c r="N14" s="931"/>
      <c r="O14" s="931"/>
      <c r="P14" s="931"/>
      <c r="Q14" s="931"/>
      <c r="R14" s="356"/>
      <c r="S14" s="103" t="s">
        <v>663</v>
      </c>
      <c r="T14" s="931"/>
      <c r="U14" s="931"/>
      <c r="V14" s="2055"/>
      <c r="W14" s="2044"/>
      <c r="X14" s="960"/>
      <c r="Y14" s="960"/>
      <c r="Z14" s="960"/>
      <c r="AA14" s="2057" t="str">
        <f>IF(ISERROR(AB13-AB12+1),"",IF(AND(AB12=0,AB13=0),"日間",AB13-AB12+1&amp;"日間"))</f>
        <v>日間</v>
      </c>
      <c r="AB14" s="2058"/>
      <c r="AC14" s="2059"/>
      <c r="AD14" s="931"/>
      <c r="AE14" s="931"/>
      <c r="AF14" s="931"/>
      <c r="AG14" s="931"/>
      <c r="AH14" s="931"/>
      <c r="AI14" s="931"/>
      <c r="AJ14" s="931"/>
      <c r="AK14" s="931"/>
      <c r="AL14" s="931"/>
      <c r="AM14" s="931"/>
      <c r="AN14" s="356"/>
      <c r="AO14" s="103" t="s">
        <v>663</v>
      </c>
      <c r="AP14" s="931"/>
      <c r="AQ14" s="931"/>
      <c r="AR14" s="933"/>
    </row>
    <row r="15" spans="1:44" ht="18.75" customHeight="1" x14ac:dyDescent="0.4">
      <c r="A15" s="2053"/>
      <c r="B15" s="960"/>
      <c r="C15" s="960"/>
      <c r="D15" s="960"/>
      <c r="E15" s="457" t="s">
        <v>660</v>
      </c>
      <c r="F15" s="2046"/>
      <c r="G15" s="2047"/>
      <c r="H15" s="931"/>
      <c r="I15" s="931"/>
      <c r="J15" s="931"/>
      <c r="K15" s="931"/>
      <c r="L15" s="931"/>
      <c r="M15" s="931"/>
      <c r="N15" s="931"/>
      <c r="O15" s="1651"/>
      <c r="P15" s="1651"/>
      <c r="Q15" s="1651"/>
      <c r="R15" s="316"/>
      <c r="S15" s="102" t="s">
        <v>661</v>
      </c>
      <c r="T15" s="1651"/>
      <c r="U15" s="1651"/>
      <c r="V15" s="1824"/>
      <c r="W15" s="2044"/>
      <c r="X15" s="960"/>
      <c r="Y15" s="960"/>
      <c r="Z15" s="960"/>
      <c r="AA15" s="457" t="s">
        <v>660</v>
      </c>
      <c r="AB15" s="2046"/>
      <c r="AC15" s="2047"/>
      <c r="AD15" s="931"/>
      <c r="AE15" s="931"/>
      <c r="AF15" s="931"/>
      <c r="AG15" s="931"/>
      <c r="AH15" s="931"/>
      <c r="AI15" s="931"/>
      <c r="AJ15" s="931"/>
      <c r="AK15" s="1651"/>
      <c r="AL15" s="1651"/>
      <c r="AM15" s="1651"/>
      <c r="AN15" s="316"/>
      <c r="AO15" s="102" t="s">
        <v>661</v>
      </c>
      <c r="AP15" s="1651"/>
      <c r="AQ15" s="1651"/>
      <c r="AR15" s="2048"/>
    </row>
    <row r="16" spans="1:44" ht="18.75" customHeight="1" x14ac:dyDescent="0.4">
      <c r="A16" s="2053"/>
      <c r="B16" s="960"/>
      <c r="C16" s="960"/>
      <c r="D16" s="960"/>
      <c r="E16" s="97" t="s">
        <v>662</v>
      </c>
      <c r="F16" s="777"/>
      <c r="G16" s="884"/>
      <c r="H16" s="931"/>
      <c r="I16" s="931"/>
      <c r="J16" s="931"/>
      <c r="K16" s="931"/>
      <c r="L16" s="931"/>
      <c r="M16" s="931"/>
      <c r="N16" s="931"/>
      <c r="O16" s="931"/>
      <c r="P16" s="931"/>
      <c r="Q16" s="931"/>
      <c r="R16" s="319"/>
      <c r="S16" s="106"/>
      <c r="T16" s="931"/>
      <c r="U16" s="931"/>
      <c r="V16" s="2055"/>
      <c r="W16" s="2044"/>
      <c r="X16" s="960"/>
      <c r="Y16" s="960"/>
      <c r="Z16" s="960"/>
      <c r="AA16" s="97" t="s">
        <v>662</v>
      </c>
      <c r="AB16" s="777"/>
      <c r="AC16" s="884"/>
      <c r="AD16" s="931"/>
      <c r="AE16" s="931"/>
      <c r="AF16" s="931"/>
      <c r="AG16" s="931"/>
      <c r="AH16" s="931"/>
      <c r="AI16" s="931"/>
      <c r="AJ16" s="931"/>
      <c r="AK16" s="931"/>
      <c r="AL16" s="931"/>
      <c r="AM16" s="931"/>
      <c r="AN16" s="319"/>
      <c r="AO16" s="106"/>
      <c r="AP16" s="931"/>
      <c r="AQ16" s="931"/>
      <c r="AR16" s="933"/>
    </row>
    <row r="17" spans="1:44" ht="18.75" customHeight="1" x14ac:dyDescent="0.4">
      <c r="A17" s="2053"/>
      <c r="B17" s="960"/>
      <c r="C17" s="960"/>
      <c r="D17" s="960"/>
      <c r="E17" s="2057" t="str">
        <f>IF(ISERROR(F16-F15+1),"",IF(AND(F15=0,F16=0),"日間",F16-F15+1&amp;"日間"))</f>
        <v>日間</v>
      </c>
      <c r="F17" s="2058"/>
      <c r="G17" s="2059"/>
      <c r="H17" s="931"/>
      <c r="I17" s="931"/>
      <c r="J17" s="931"/>
      <c r="K17" s="931"/>
      <c r="L17" s="931"/>
      <c r="M17" s="931"/>
      <c r="N17" s="931"/>
      <c r="O17" s="931"/>
      <c r="P17" s="931"/>
      <c r="Q17" s="931"/>
      <c r="R17" s="356"/>
      <c r="S17" s="103" t="s">
        <v>663</v>
      </c>
      <c r="T17" s="931"/>
      <c r="U17" s="931"/>
      <c r="V17" s="2055"/>
      <c r="W17" s="2044"/>
      <c r="X17" s="960"/>
      <c r="Y17" s="960"/>
      <c r="Z17" s="960"/>
      <c r="AA17" s="2057" t="str">
        <f>IF(ISERROR(AB16-AB15+1),"",IF(AND(AB15=0,AB16=0),"日間",AB16-AB15+1&amp;"日間"))</f>
        <v>日間</v>
      </c>
      <c r="AB17" s="2058"/>
      <c r="AC17" s="2059"/>
      <c r="AD17" s="931"/>
      <c r="AE17" s="931"/>
      <c r="AF17" s="931"/>
      <c r="AG17" s="931"/>
      <c r="AH17" s="931"/>
      <c r="AI17" s="931"/>
      <c r="AJ17" s="931"/>
      <c r="AK17" s="931"/>
      <c r="AL17" s="931"/>
      <c r="AM17" s="931"/>
      <c r="AN17" s="356"/>
      <c r="AO17" s="103" t="s">
        <v>663</v>
      </c>
      <c r="AP17" s="931"/>
      <c r="AQ17" s="931"/>
      <c r="AR17" s="933"/>
    </row>
    <row r="18" spans="1:44" ht="18.75" customHeight="1" x14ac:dyDescent="0.4">
      <c r="A18" s="2053"/>
      <c r="B18" s="960"/>
      <c r="C18" s="960"/>
      <c r="D18" s="960"/>
      <c r="E18" s="457" t="s">
        <v>660</v>
      </c>
      <c r="F18" s="2046"/>
      <c r="G18" s="2047"/>
      <c r="H18" s="931"/>
      <c r="I18" s="931"/>
      <c r="J18" s="931"/>
      <c r="K18" s="931"/>
      <c r="L18" s="931"/>
      <c r="M18" s="931"/>
      <c r="N18" s="931"/>
      <c r="O18" s="1651"/>
      <c r="P18" s="1651"/>
      <c r="Q18" s="1651"/>
      <c r="R18" s="316"/>
      <c r="S18" s="102" t="s">
        <v>661</v>
      </c>
      <c r="T18" s="1651"/>
      <c r="U18" s="1651"/>
      <c r="V18" s="1824"/>
      <c r="W18" s="2044"/>
      <c r="X18" s="960"/>
      <c r="Y18" s="960"/>
      <c r="Z18" s="960"/>
      <c r="AA18" s="457" t="s">
        <v>660</v>
      </c>
      <c r="AB18" s="2046"/>
      <c r="AC18" s="2047"/>
      <c r="AD18" s="931"/>
      <c r="AE18" s="931"/>
      <c r="AF18" s="931"/>
      <c r="AG18" s="931"/>
      <c r="AH18" s="931"/>
      <c r="AI18" s="931"/>
      <c r="AJ18" s="931"/>
      <c r="AK18" s="1651"/>
      <c r="AL18" s="1651"/>
      <c r="AM18" s="1651"/>
      <c r="AN18" s="316"/>
      <c r="AO18" s="102" t="s">
        <v>661</v>
      </c>
      <c r="AP18" s="1651"/>
      <c r="AQ18" s="1651"/>
      <c r="AR18" s="2048"/>
    </row>
    <row r="19" spans="1:44" ht="18.75" customHeight="1" x14ac:dyDescent="0.4">
      <c r="A19" s="2053"/>
      <c r="B19" s="960"/>
      <c r="C19" s="960"/>
      <c r="D19" s="960"/>
      <c r="E19" s="97" t="s">
        <v>662</v>
      </c>
      <c r="F19" s="777"/>
      <c r="G19" s="884"/>
      <c r="H19" s="931"/>
      <c r="I19" s="931"/>
      <c r="J19" s="931"/>
      <c r="K19" s="931"/>
      <c r="L19" s="931"/>
      <c r="M19" s="931"/>
      <c r="N19" s="931"/>
      <c r="O19" s="931"/>
      <c r="P19" s="931"/>
      <c r="Q19" s="931"/>
      <c r="R19" s="319"/>
      <c r="S19" s="106"/>
      <c r="T19" s="931"/>
      <c r="U19" s="931"/>
      <c r="V19" s="2055"/>
      <c r="W19" s="2044"/>
      <c r="X19" s="960"/>
      <c r="Y19" s="960"/>
      <c r="Z19" s="960"/>
      <c r="AA19" s="97" t="s">
        <v>662</v>
      </c>
      <c r="AB19" s="777"/>
      <c r="AC19" s="884"/>
      <c r="AD19" s="931"/>
      <c r="AE19" s="931"/>
      <c r="AF19" s="931"/>
      <c r="AG19" s="931"/>
      <c r="AH19" s="931"/>
      <c r="AI19" s="931"/>
      <c r="AJ19" s="931"/>
      <c r="AK19" s="931"/>
      <c r="AL19" s="931"/>
      <c r="AM19" s="931"/>
      <c r="AN19" s="319"/>
      <c r="AO19" s="106"/>
      <c r="AP19" s="931"/>
      <c r="AQ19" s="931"/>
      <c r="AR19" s="933"/>
    </row>
    <row r="20" spans="1:44" ht="18.75" customHeight="1" x14ac:dyDescent="0.4">
      <c r="A20" s="2053"/>
      <c r="B20" s="960"/>
      <c r="C20" s="960"/>
      <c r="D20" s="960"/>
      <c r="E20" s="2057" t="str">
        <f>IF(ISERROR(F19-F18+1),"",IF(AND(F18=0,F19=0),"日間",F19-F18+1&amp;"日間"))</f>
        <v>日間</v>
      </c>
      <c r="F20" s="2058"/>
      <c r="G20" s="2059"/>
      <c r="H20" s="931"/>
      <c r="I20" s="931"/>
      <c r="J20" s="931"/>
      <c r="K20" s="931"/>
      <c r="L20" s="931"/>
      <c r="M20" s="931"/>
      <c r="N20" s="931"/>
      <c r="O20" s="931"/>
      <c r="P20" s="931"/>
      <c r="Q20" s="931"/>
      <c r="R20" s="356"/>
      <c r="S20" s="103" t="s">
        <v>663</v>
      </c>
      <c r="T20" s="931"/>
      <c r="U20" s="931"/>
      <c r="V20" s="2055"/>
      <c r="W20" s="2044"/>
      <c r="X20" s="960"/>
      <c r="Y20" s="960"/>
      <c r="Z20" s="960"/>
      <c r="AA20" s="2057" t="str">
        <f>IF(ISERROR(AB19-AB18+1),"",IF(AND(AB18=0,AB19=0),"日間",AB19-AB18+1&amp;"日間"))</f>
        <v>日間</v>
      </c>
      <c r="AB20" s="2058"/>
      <c r="AC20" s="2059"/>
      <c r="AD20" s="931"/>
      <c r="AE20" s="931"/>
      <c r="AF20" s="931"/>
      <c r="AG20" s="931"/>
      <c r="AH20" s="931"/>
      <c r="AI20" s="931"/>
      <c r="AJ20" s="931"/>
      <c r="AK20" s="931"/>
      <c r="AL20" s="931"/>
      <c r="AM20" s="931"/>
      <c r="AN20" s="356"/>
      <c r="AO20" s="103" t="s">
        <v>663</v>
      </c>
      <c r="AP20" s="931"/>
      <c r="AQ20" s="931"/>
      <c r="AR20" s="933"/>
    </row>
    <row r="21" spans="1:44" ht="18.75" customHeight="1" x14ac:dyDescent="0.4">
      <c r="A21" s="2053"/>
      <c r="B21" s="960"/>
      <c r="C21" s="960"/>
      <c r="D21" s="960"/>
      <c r="E21" s="457" t="s">
        <v>660</v>
      </c>
      <c r="F21" s="2046"/>
      <c r="G21" s="2047"/>
      <c r="H21" s="931"/>
      <c r="I21" s="931"/>
      <c r="J21" s="931"/>
      <c r="K21" s="931"/>
      <c r="L21" s="931"/>
      <c r="M21" s="931"/>
      <c r="N21" s="931"/>
      <c r="O21" s="1651"/>
      <c r="P21" s="1651"/>
      <c r="Q21" s="1651"/>
      <c r="R21" s="316"/>
      <c r="S21" s="102" t="s">
        <v>661</v>
      </c>
      <c r="T21" s="1651"/>
      <c r="U21" s="1651"/>
      <c r="V21" s="1824"/>
      <c r="W21" s="2044"/>
      <c r="X21" s="960"/>
      <c r="Y21" s="960"/>
      <c r="Z21" s="960"/>
      <c r="AA21" s="457" t="s">
        <v>660</v>
      </c>
      <c r="AB21" s="2046"/>
      <c r="AC21" s="2047"/>
      <c r="AD21" s="931"/>
      <c r="AE21" s="931"/>
      <c r="AF21" s="931"/>
      <c r="AG21" s="931"/>
      <c r="AH21" s="931"/>
      <c r="AI21" s="931"/>
      <c r="AJ21" s="931"/>
      <c r="AK21" s="1651"/>
      <c r="AL21" s="1651"/>
      <c r="AM21" s="1651"/>
      <c r="AN21" s="316"/>
      <c r="AO21" s="102" t="s">
        <v>661</v>
      </c>
      <c r="AP21" s="1651"/>
      <c r="AQ21" s="1651"/>
      <c r="AR21" s="2048"/>
    </row>
    <row r="22" spans="1:44" ht="18.75" customHeight="1" x14ac:dyDescent="0.4">
      <c r="A22" s="2053"/>
      <c r="B22" s="960"/>
      <c r="C22" s="960"/>
      <c r="D22" s="960"/>
      <c r="E22" s="97" t="s">
        <v>662</v>
      </c>
      <c r="F22" s="777"/>
      <c r="G22" s="884"/>
      <c r="H22" s="931"/>
      <c r="I22" s="931"/>
      <c r="J22" s="931"/>
      <c r="K22" s="931"/>
      <c r="L22" s="931"/>
      <c r="M22" s="931"/>
      <c r="N22" s="931"/>
      <c r="O22" s="931"/>
      <c r="P22" s="931"/>
      <c r="Q22" s="931"/>
      <c r="R22" s="319"/>
      <c r="S22" s="106"/>
      <c r="T22" s="931"/>
      <c r="U22" s="931"/>
      <c r="V22" s="2055"/>
      <c r="W22" s="2044"/>
      <c r="X22" s="960"/>
      <c r="Y22" s="960"/>
      <c r="Z22" s="960"/>
      <c r="AA22" s="97" t="s">
        <v>662</v>
      </c>
      <c r="AB22" s="777"/>
      <c r="AC22" s="884"/>
      <c r="AD22" s="931"/>
      <c r="AE22" s="931"/>
      <c r="AF22" s="931"/>
      <c r="AG22" s="931"/>
      <c r="AH22" s="931"/>
      <c r="AI22" s="931"/>
      <c r="AJ22" s="931"/>
      <c r="AK22" s="931"/>
      <c r="AL22" s="931"/>
      <c r="AM22" s="931"/>
      <c r="AN22" s="319"/>
      <c r="AO22" s="106"/>
      <c r="AP22" s="931"/>
      <c r="AQ22" s="931"/>
      <c r="AR22" s="933"/>
    </row>
    <row r="23" spans="1:44" ht="18.75" customHeight="1" x14ac:dyDescent="0.4">
      <c r="A23" s="2053"/>
      <c r="B23" s="960"/>
      <c r="C23" s="960"/>
      <c r="D23" s="960"/>
      <c r="E23" s="2057" t="str">
        <f>IF(ISERROR(F22-F21+1),"",IF(AND(F21=0,F22=0),"日間",F22-F21+1&amp;"日間"))</f>
        <v>日間</v>
      </c>
      <c r="F23" s="2058"/>
      <c r="G23" s="2059"/>
      <c r="H23" s="931"/>
      <c r="I23" s="931"/>
      <c r="J23" s="931"/>
      <c r="K23" s="931"/>
      <c r="L23" s="931"/>
      <c r="M23" s="931"/>
      <c r="N23" s="931"/>
      <c r="O23" s="931"/>
      <c r="P23" s="931"/>
      <c r="Q23" s="931"/>
      <c r="R23" s="356"/>
      <c r="S23" s="103" t="s">
        <v>663</v>
      </c>
      <c r="T23" s="931"/>
      <c r="U23" s="931"/>
      <c r="V23" s="2055"/>
      <c r="W23" s="2044"/>
      <c r="X23" s="960"/>
      <c r="Y23" s="960"/>
      <c r="Z23" s="960"/>
      <c r="AA23" s="2057" t="str">
        <f>IF(ISERROR(AB22-AB21+1),"",IF(AND(AB21=0,AB22=0),"日間",AB22-AB21+1&amp;"日間"))</f>
        <v>日間</v>
      </c>
      <c r="AB23" s="2058"/>
      <c r="AC23" s="2059"/>
      <c r="AD23" s="931"/>
      <c r="AE23" s="931"/>
      <c r="AF23" s="931"/>
      <c r="AG23" s="931"/>
      <c r="AH23" s="931"/>
      <c r="AI23" s="931"/>
      <c r="AJ23" s="931"/>
      <c r="AK23" s="931"/>
      <c r="AL23" s="931"/>
      <c r="AM23" s="931"/>
      <c r="AN23" s="356"/>
      <c r="AO23" s="103" t="s">
        <v>663</v>
      </c>
      <c r="AP23" s="931"/>
      <c r="AQ23" s="931"/>
      <c r="AR23" s="933"/>
    </row>
    <row r="24" spans="1:44" ht="18.75" customHeight="1" x14ac:dyDescent="0.4">
      <c r="A24" s="2053"/>
      <c r="B24" s="960"/>
      <c r="C24" s="960"/>
      <c r="D24" s="960"/>
      <c r="E24" s="457" t="s">
        <v>660</v>
      </c>
      <c r="F24" s="2046"/>
      <c r="G24" s="2047"/>
      <c r="H24" s="931"/>
      <c r="I24" s="931"/>
      <c r="J24" s="931"/>
      <c r="K24" s="931"/>
      <c r="L24" s="931"/>
      <c r="M24" s="931"/>
      <c r="N24" s="931"/>
      <c r="O24" s="1651"/>
      <c r="P24" s="1651"/>
      <c r="Q24" s="1651"/>
      <c r="R24" s="316"/>
      <c r="S24" s="102" t="s">
        <v>661</v>
      </c>
      <c r="T24" s="1651"/>
      <c r="U24" s="1651"/>
      <c r="V24" s="1824"/>
      <c r="W24" s="2044"/>
      <c r="X24" s="960"/>
      <c r="Y24" s="960"/>
      <c r="Z24" s="960"/>
      <c r="AA24" s="457" t="s">
        <v>660</v>
      </c>
      <c r="AB24" s="2046"/>
      <c r="AC24" s="2047"/>
      <c r="AD24" s="931"/>
      <c r="AE24" s="931"/>
      <c r="AF24" s="931"/>
      <c r="AG24" s="931"/>
      <c r="AH24" s="931"/>
      <c r="AI24" s="931"/>
      <c r="AJ24" s="931"/>
      <c r="AK24" s="1651"/>
      <c r="AL24" s="1651"/>
      <c r="AM24" s="1651"/>
      <c r="AN24" s="316"/>
      <c r="AO24" s="102" t="s">
        <v>661</v>
      </c>
      <c r="AP24" s="1651"/>
      <c r="AQ24" s="1651"/>
      <c r="AR24" s="2048"/>
    </row>
    <row r="25" spans="1:44" ht="18.75" customHeight="1" x14ac:dyDescent="0.4">
      <c r="A25" s="2053"/>
      <c r="B25" s="960"/>
      <c r="C25" s="960"/>
      <c r="D25" s="960"/>
      <c r="E25" s="97" t="s">
        <v>662</v>
      </c>
      <c r="F25" s="777"/>
      <c r="G25" s="884"/>
      <c r="H25" s="931"/>
      <c r="I25" s="931"/>
      <c r="J25" s="931"/>
      <c r="K25" s="931"/>
      <c r="L25" s="931"/>
      <c r="M25" s="931"/>
      <c r="N25" s="931"/>
      <c r="O25" s="931"/>
      <c r="P25" s="931"/>
      <c r="Q25" s="931"/>
      <c r="R25" s="319"/>
      <c r="S25" s="106"/>
      <c r="T25" s="931"/>
      <c r="U25" s="931"/>
      <c r="V25" s="2055"/>
      <c r="W25" s="2044"/>
      <c r="X25" s="960"/>
      <c r="Y25" s="960"/>
      <c r="Z25" s="960"/>
      <c r="AA25" s="97" t="s">
        <v>662</v>
      </c>
      <c r="AB25" s="777"/>
      <c r="AC25" s="884"/>
      <c r="AD25" s="931"/>
      <c r="AE25" s="931"/>
      <c r="AF25" s="931"/>
      <c r="AG25" s="931"/>
      <c r="AH25" s="931"/>
      <c r="AI25" s="931"/>
      <c r="AJ25" s="931"/>
      <c r="AK25" s="931"/>
      <c r="AL25" s="931"/>
      <c r="AM25" s="931"/>
      <c r="AN25" s="319"/>
      <c r="AO25" s="106"/>
      <c r="AP25" s="931"/>
      <c r="AQ25" s="931"/>
      <c r="AR25" s="933"/>
    </row>
    <row r="26" spans="1:44" ht="18.75" customHeight="1" x14ac:dyDescent="0.4">
      <c r="A26" s="2053"/>
      <c r="B26" s="960"/>
      <c r="C26" s="960"/>
      <c r="D26" s="960"/>
      <c r="E26" s="2057" t="str">
        <f>IF(ISERROR(F25-F24+1),"",IF(AND(F24=0,F25=0),"日間",F25-F24+1&amp;"日間"))</f>
        <v>日間</v>
      </c>
      <c r="F26" s="2058"/>
      <c r="G26" s="2059"/>
      <c r="H26" s="931"/>
      <c r="I26" s="931"/>
      <c r="J26" s="931"/>
      <c r="K26" s="931"/>
      <c r="L26" s="931"/>
      <c r="M26" s="931"/>
      <c r="N26" s="931"/>
      <c r="O26" s="931"/>
      <c r="P26" s="931"/>
      <c r="Q26" s="931"/>
      <c r="R26" s="356"/>
      <c r="S26" s="103" t="s">
        <v>663</v>
      </c>
      <c r="T26" s="931"/>
      <c r="U26" s="931"/>
      <c r="V26" s="2055"/>
      <c r="W26" s="2044"/>
      <c r="X26" s="960"/>
      <c r="Y26" s="960"/>
      <c r="Z26" s="960"/>
      <c r="AA26" s="2057" t="str">
        <f>IF(ISERROR(AB25-AB24+1),"",IF(AND(AB24=0,AB25=0),"日間",AB25-AB24+1&amp;"日間"))</f>
        <v>日間</v>
      </c>
      <c r="AB26" s="2058"/>
      <c r="AC26" s="2059"/>
      <c r="AD26" s="931"/>
      <c r="AE26" s="931"/>
      <c r="AF26" s="931"/>
      <c r="AG26" s="931"/>
      <c r="AH26" s="931"/>
      <c r="AI26" s="931"/>
      <c r="AJ26" s="931"/>
      <c r="AK26" s="931"/>
      <c r="AL26" s="931"/>
      <c r="AM26" s="931"/>
      <c r="AN26" s="356"/>
      <c r="AO26" s="103" t="s">
        <v>663</v>
      </c>
      <c r="AP26" s="931"/>
      <c r="AQ26" s="931"/>
      <c r="AR26" s="933"/>
    </row>
    <row r="27" spans="1:44" ht="18.75" customHeight="1" x14ac:dyDescent="0.4">
      <c r="A27" s="2053"/>
      <c r="B27" s="960"/>
      <c r="C27" s="960"/>
      <c r="D27" s="960"/>
      <c r="E27" s="457" t="s">
        <v>660</v>
      </c>
      <c r="F27" s="2046"/>
      <c r="G27" s="2047"/>
      <c r="H27" s="931"/>
      <c r="I27" s="931"/>
      <c r="J27" s="931"/>
      <c r="K27" s="931"/>
      <c r="L27" s="931"/>
      <c r="M27" s="931"/>
      <c r="N27" s="931"/>
      <c r="O27" s="1651"/>
      <c r="P27" s="1651"/>
      <c r="Q27" s="1651"/>
      <c r="R27" s="316"/>
      <c r="S27" s="102" t="s">
        <v>661</v>
      </c>
      <c r="T27" s="1651"/>
      <c r="U27" s="1651"/>
      <c r="V27" s="1824"/>
      <c r="W27" s="2044"/>
      <c r="X27" s="960"/>
      <c r="Y27" s="960"/>
      <c r="Z27" s="960"/>
      <c r="AA27" s="457" t="s">
        <v>660</v>
      </c>
      <c r="AB27" s="2046"/>
      <c r="AC27" s="2047"/>
      <c r="AD27" s="931"/>
      <c r="AE27" s="931"/>
      <c r="AF27" s="931"/>
      <c r="AG27" s="931"/>
      <c r="AH27" s="931"/>
      <c r="AI27" s="931"/>
      <c r="AJ27" s="931"/>
      <c r="AK27" s="1651"/>
      <c r="AL27" s="1651"/>
      <c r="AM27" s="1651"/>
      <c r="AN27" s="316"/>
      <c r="AO27" s="102" t="s">
        <v>661</v>
      </c>
      <c r="AP27" s="1651"/>
      <c r="AQ27" s="1651"/>
      <c r="AR27" s="2048"/>
    </row>
    <row r="28" spans="1:44" ht="18.75" customHeight="1" x14ac:dyDescent="0.4">
      <c r="A28" s="2053"/>
      <c r="B28" s="960"/>
      <c r="C28" s="960"/>
      <c r="D28" s="960"/>
      <c r="E28" s="97" t="s">
        <v>662</v>
      </c>
      <c r="F28" s="777"/>
      <c r="G28" s="884"/>
      <c r="H28" s="931"/>
      <c r="I28" s="931"/>
      <c r="J28" s="931"/>
      <c r="K28" s="931"/>
      <c r="L28" s="931"/>
      <c r="M28" s="931"/>
      <c r="N28" s="931"/>
      <c r="O28" s="931"/>
      <c r="P28" s="931"/>
      <c r="Q28" s="931"/>
      <c r="R28" s="319"/>
      <c r="S28" s="106"/>
      <c r="T28" s="931"/>
      <c r="U28" s="931"/>
      <c r="V28" s="2055"/>
      <c r="W28" s="2044"/>
      <c r="X28" s="960"/>
      <c r="Y28" s="960"/>
      <c r="Z28" s="960"/>
      <c r="AA28" s="97" t="s">
        <v>662</v>
      </c>
      <c r="AB28" s="777"/>
      <c r="AC28" s="884"/>
      <c r="AD28" s="931"/>
      <c r="AE28" s="931"/>
      <c r="AF28" s="931"/>
      <c r="AG28" s="931"/>
      <c r="AH28" s="931"/>
      <c r="AI28" s="931"/>
      <c r="AJ28" s="931"/>
      <c r="AK28" s="931"/>
      <c r="AL28" s="931"/>
      <c r="AM28" s="931"/>
      <c r="AN28" s="319"/>
      <c r="AO28" s="106"/>
      <c r="AP28" s="931"/>
      <c r="AQ28" s="931"/>
      <c r="AR28" s="933"/>
    </row>
    <row r="29" spans="1:44" ht="18.75" customHeight="1" x14ac:dyDescent="0.4">
      <c r="A29" s="2053"/>
      <c r="B29" s="960"/>
      <c r="C29" s="960"/>
      <c r="D29" s="960"/>
      <c r="E29" s="2057" t="str">
        <f>IF(ISERROR(F28-F27+1),"",IF(AND(F27=0,F28=0),"日間",F28-F27+1&amp;"日間"))</f>
        <v>日間</v>
      </c>
      <c r="F29" s="2058"/>
      <c r="G29" s="2059"/>
      <c r="H29" s="931"/>
      <c r="I29" s="931"/>
      <c r="J29" s="931"/>
      <c r="K29" s="931"/>
      <c r="L29" s="931"/>
      <c r="M29" s="931"/>
      <c r="N29" s="931"/>
      <c r="O29" s="931"/>
      <c r="P29" s="931"/>
      <c r="Q29" s="931"/>
      <c r="R29" s="356"/>
      <c r="S29" s="103" t="s">
        <v>663</v>
      </c>
      <c r="T29" s="931"/>
      <c r="U29" s="931"/>
      <c r="V29" s="2055"/>
      <c r="W29" s="2044"/>
      <c r="X29" s="960"/>
      <c r="Y29" s="960"/>
      <c r="Z29" s="960"/>
      <c r="AA29" s="2057" t="str">
        <f>IF(ISERROR(AB28-AB27+1),"",IF(AND(AB27=0,AB28=0),"日間",AB28-AB27+1&amp;"日間"))</f>
        <v>日間</v>
      </c>
      <c r="AB29" s="2058"/>
      <c r="AC29" s="2059"/>
      <c r="AD29" s="931"/>
      <c r="AE29" s="931"/>
      <c r="AF29" s="931"/>
      <c r="AG29" s="931"/>
      <c r="AH29" s="931"/>
      <c r="AI29" s="931"/>
      <c r="AJ29" s="931"/>
      <c r="AK29" s="931"/>
      <c r="AL29" s="931"/>
      <c r="AM29" s="931"/>
      <c r="AN29" s="356"/>
      <c r="AO29" s="103" t="s">
        <v>663</v>
      </c>
      <c r="AP29" s="931"/>
      <c r="AQ29" s="931"/>
      <c r="AR29" s="933"/>
    </row>
    <row r="30" spans="1:44" ht="18.75" customHeight="1" x14ac:dyDescent="0.4">
      <c r="A30" s="2053"/>
      <c r="B30" s="960"/>
      <c r="C30" s="960"/>
      <c r="D30" s="960"/>
      <c r="E30" s="457" t="s">
        <v>660</v>
      </c>
      <c r="F30" s="2046"/>
      <c r="G30" s="2047"/>
      <c r="H30" s="931"/>
      <c r="I30" s="931"/>
      <c r="J30" s="931"/>
      <c r="K30" s="931"/>
      <c r="L30" s="931"/>
      <c r="M30" s="931"/>
      <c r="N30" s="931"/>
      <c r="O30" s="1651"/>
      <c r="P30" s="1651"/>
      <c r="Q30" s="1651"/>
      <c r="R30" s="316"/>
      <c r="S30" s="102" t="s">
        <v>661</v>
      </c>
      <c r="T30" s="1651"/>
      <c r="U30" s="1651"/>
      <c r="V30" s="1824"/>
      <c r="W30" s="2044"/>
      <c r="X30" s="960"/>
      <c r="Y30" s="960"/>
      <c r="Z30" s="960"/>
      <c r="AA30" s="457" t="s">
        <v>660</v>
      </c>
      <c r="AB30" s="2046"/>
      <c r="AC30" s="2047"/>
      <c r="AD30" s="931"/>
      <c r="AE30" s="931"/>
      <c r="AF30" s="931"/>
      <c r="AG30" s="931"/>
      <c r="AH30" s="931"/>
      <c r="AI30" s="931"/>
      <c r="AJ30" s="931"/>
      <c r="AK30" s="1651"/>
      <c r="AL30" s="1651"/>
      <c r="AM30" s="1651"/>
      <c r="AN30" s="316"/>
      <c r="AO30" s="102" t="s">
        <v>661</v>
      </c>
      <c r="AP30" s="1651"/>
      <c r="AQ30" s="1651"/>
      <c r="AR30" s="2048"/>
    </row>
    <row r="31" spans="1:44" ht="18.75" customHeight="1" x14ac:dyDescent="0.4">
      <c r="A31" s="2053"/>
      <c r="B31" s="960"/>
      <c r="C31" s="960"/>
      <c r="D31" s="960"/>
      <c r="E31" s="97" t="s">
        <v>662</v>
      </c>
      <c r="F31" s="777"/>
      <c r="G31" s="884"/>
      <c r="H31" s="931"/>
      <c r="I31" s="931"/>
      <c r="J31" s="931"/>
      <c r="K31" s="931"/>
      <c r="L31" s="931"/>
      <c r="M31" s="931"/>
      <c r="N31" s="931"/>
      <c r="O31" s="931"/>
      <c r="P31" s="931"/>
      <c r="Q31" s="931"/>
      <c r="R31" s="319"/>
      <c r="S31" s="106"/>
      <c r="T31" s="931"/>
      <c r="U31" s="931"/>
      <c r="V31" s="2055"/>
      <c r="W31" s="2044"/>
      <c r="X31" s="960"/>
      <c r="Y31" s="960"/>
      <c r="Z31" s="960"/>
      <c r="AA31" s="97" t="s">
        <v>662</v>
      </c>
      <c r="AB31" s="777"/>
      <c r="AC31" s="884"/>
      <c r="AD31" s="931"/>
      <c r="AE31" s="931"/>
      <c r="AF31" s="931"/>
      <c r="AG31" s="931"/>
      <c r="AH31" s="931"/>
      <c r="AI31" s="931"/>
      <c r="AJ31" s="931"/>
      <c r="AK31" s="931"/>
      <c r="AL31" s="931"/>
      <c r="AM31" s="931"/>
      <c r="AN31" s="319"/>
      <c r="AO31" s="106"/>
      <c r="AP31" s="931"/>
      <c r="AQ31" s="931"/>
      <c r="AR31" s="933"/>
    </row>
    <row r="32" spans="1:44" ht="18.75" customHeight="1" x14ac:dyDescent="0.4">
      <c r="A32" s="2053"/>
      <c r="B32" s="960"/>
      <c r="C32" s="960"/>
      <c r="D32" s="960"/>
      <c r="E32" s="2057" t="str">
        <f>IF(ISERROR(F31-F30+1),"",IF(AND(F30=0,F31=0),"日間",F31-F30+1&amp;"日間"))</f>
        <v>日間</v>
      </c>
      <c r="F32" s="2058"/>
      <c r="G32" s="2059"/>
      <c r="H32" s="931"/>
      <c r="I32" s="931"/>
      <c r="J32" s="931"/>
      <c r="K32" s="931"/>
      <c r="L32" s="931"/>
      <c r="M32" s="931"/>
      <c r="N32" s="931"/>
      <c r="O32" s="931"/>
      <c r="P32" s="931"/>
      <c r="Q32" s="931"/>
      <c r="R32" s="356"/>
      <c r="S32" s="103" t="s">
        <v>663</v>
      </c>
      <c r="T32" s="931"/>
      <c r="U32" s="931"/>
      <c r="V32" s="2055"/>
      <c r="W32" s="2044"/>
      <c r="X32" s="960"/>
      <c r="Y32" s="960"/>
      <c r="Z32" s="960"/>
      <c r="AA32" s="2057" t="str">
        <f>IF(ISERROR(AB31-AB30+1),"",IF(AND(AB30=0,AB31=0),"日間",AB31-AB30+1&amp;"日間"))</f>
        <v>日間</v>
      </c>
      <c r="AB32" s="2058"/>
      <c r="AC32" s="2059"/>
      <c r="AD32" s="931"/>
      <c r="AE32" s="931"/>
      <c r="AF32" s="931"/>
      <c r="AG32" s="931"/>
      <c r="AH32" s="931"/>
      <c r="AI32" s="931"/>
      <c r="AJ32" s="931"/>
      <c r="AK32" s="931"/>
      <c r="AL32" s="931"/>
      <c r="AM32" s="931"/>
      <c r="AN32" s="356"/>
      <c r="AO32" s="103" t="s">
        <v>663</v>
      </c>
      <c r="AP32" s="931"/>
      <c r="AQ32" s="931"/>
      <c r="AR32" s="933"/>
    </row>
    <row r="33" spans="1:44" ht="18.75" customHeight="1" x14ac:dyDescent="0.4">
      <c r="A33" s="2053"/>
      <c r="B33" s="960"/>
      <c r="C33" s="960"/>
      <c r="D33" s="960"/>
      <c r="E33" s="457" t="s">
        <v>660</v>
      </c>
      <c r="F33" s="2046"/>
      <c r="G33" s="2047"/>
      <c r="H33" s="931"/>
      <c r="I33" s="931"/>
      <c r="J33" s="931"/>
      <c r="K33" s="931"/>
      <c r="L33" s="931"/>
      <c r="M33" s="931"/>
      <c r="N33" s="931"/>
      <c r="O33" s="1651"/>
      <c r="P33" s="1651"/>
      <c r="Q33" s="1651"/>
      <c r="R33" s="316"/>
      <c r="S33" s="102" t="s">
        <v>661</v>
      </c>
      <c r="T33" s="1651"/>
      <c r="U33" s="1651"/>
      <c r="V33" s="1824"/>
      <c r="W33" s="2044"/>
      <c r="X33" s="960"/>
      <c r="Y33" s="960"/>
      <c r="Z33" s="960"/>
      <c r="AA33" s="457" t="s">
        <v>660</v>
      </c>
      <c r="AB33" s="2046"/>
      <c r="AC33" s="2047"/>
      <c r="AD33" s="931"/>
      <c r="AE33" s="931"/>
      <c r="AF33" s="931"/>
      <c r="AG33" s="931"/>
      <c r="AH33" s="931"/>
      <c r="AI33" s="931"/>
      <c r="AJ33" s="931"/>
      <c r="AK33" s="1651"/>
      <c r="AL33" s="1651"/>
      <c r="AM33" s="1651"/>
      <c r="AN33" s="316"/>
      <c r="AO33" s="102" t="s">
        <v>661</v>
      </c>
      <c r="AP33" s="1651"/>
      <c r="AQ33" s="1651"/>
      <c r="AR33" s="2048"/>
    </row>
    <row r="34" spans="1:44" ht="18.75" customHeight="1" x14ac:dyDescent="0.4">
      <c r="A34" s="2053"/>
      <c r="B34" s="960"/>
      <c r="C34" s="960"/>
      <c r="D34" s="960"/>
      <c r="E34" s="97" t="s">
        <v>662</v>
      </c>
      <c r="F34" s="777"/>
      <c r="G34" s="884"/>
      <c r="H34" s="931"/>
      <c r="I34" s="931"/>
      <c r="J34" s="931"/>
      <c r="K34" s="931"/>
      <c r="L34" s="931"/>
      <c r="M34" s="931"/>
      <c r="N34" s="931"/>
      <c r="O34" s="931"/>
      <c r="P34" s="931"/>
      <c r="Q34" s="931"/>
      <c r="R34" s="319"/>
      <c r="S34" s="106"/>
      <c r="T34" s="931"/>
      <c r="U34" s="931"/>
      <c r="V34" s="2055"/>
      <c r="W34" s="2044"/>
      <c r="X34" s="960"/>
      <c r="Y34" s="960"/>
      <c r="Z34" s="960"/>
      <c r="AA34" s="97" t="s">
        <v>662</v>
      </c>
      <c r="AB34" s="777"/>
      <c r="AC34" s="884"/>
      <c r="AD34" s="931"/>
      <c r="AE34" s="931"/>
      <c r="AF34" s="931"/>
      <c r="AG34" s="931"/>
      <c r="AH34" s="931"/>
      <c r="AI34" s="931"/>
      <c r="AJ34" s="931"/>
      <c r="AK34" s="931"/>
      <c r="AL34" s="931"/>
      <c r="AM34" s="931"/>
      <c r="AN34" s="319"/>
      <c r="AO34" s="106"/>
      <c r="AP34" s="931"/>
      <c r="AQ34" s="931"/>
      <c r="AR34" s="933"/>
    </row>
    <row r="35" spans="1:44" ht="18.75" customHeight="1" x14ac:dyDescent="0.4">
      <c r="A35" s="2053"/>
      <c r="B35" s="960"/>
      <c r="C35" s="960"/>
      <c r="D35" s="960"/>
      <c r="E35" s="2057" t="str">
        <f>IF(ISERROR(F34-F33+1),"",IF(AND(F33=0,F34=0),"日間",F34-F33+1&amp;"日間"))</f>
        <v>日間</v>
      </c>
      <c r="F35" s="2058"/>
      <c r="G35" s="2059"/>
      <c r="H35" s="931"/>
      <c r="I35" s="931"/>
      <c r="J35" s="931"/>
      <c r="K35" s="931"/>
      <c r="L35" s="931"/>
      <c r="M35" s="931"/>
      <c r="N35" s="931"/>
      <c r="O35" s="931"/>
      <c r="P35" s="931"/>
      <c r="Q35" s="931"/>
      <c r="R35" s="356"/>
      <c r="S35" s="103" t="s">
        <v>663</v>
      </c>
      <c r="T35" s="931"/>
      <c r="U35" s="931"/>
      <c r="V35" s="2055"/>
      <c r="W35" s="2044"/>
      <c r="X35" s="960"/>
      <c r="Y35" s="960"/>
      <c r="Z35" s="960"/>
      <c r="AA35" s="2057" t="str">
        <f>IF(ISERROR(AB34-AB33+1),"",IF(AND(AB33=0,AB34=0),"日間",AB34-AB33+1&amp;"日間"))</f>
        <v>日間</v>
      </c>
      <c r="AB35" s="2058"/>
      <c r="AC35" s="2059"/>
      <c r="AD35" s="931"/>
      <c r="AE35" s="931"/>
      <c r="AF35" s="931"/>
      <c r="AG35" s="931"/>
      <c r="AH35" s="931"/>
      <c r="AI35" s="931"/>
      <c r="AJ35" s="931"/>
      <c r="AK35" s="931"/>
      <c r="AL35" s="931"/>
      <c r="AM35" s="931"/>
      <c r="AN35" s="356"/>
      <c r="AO35" s="103" t="s">
        <v>663</v>
      </c>
      <c r="AP35" s="931"/>
      <c r="AQ35" s="931"/>
      <c r="AR35" s="933"/>
    </row>
    <row r="36" spans="1:44" ht="18.75" customHeight="1" x14ac:dyDescent="0.4">
      <c r="A36" s="2053"/>
      <c r="B36" s="960"/>
      <c r="C36" s="960"/>
      <c r="D36" s="960"/>
      <c r="E36" s="457" t="s">
        <v>660</v>
      </c>
      <c r="F36" s="2046"/>
      <c r="G36" s="2047"/>
      <c r="H36" s="931"/>
      <c r="I36" s="931"/>
      <c r="J36" s="931"/>
      <c r="K36" s="931"/>
      <c r="L36" s="931"/>
      <c r="M36" s="931"/>
      <c r="N36" s="931"/>
      <c r="O36" s="1651"/>
      <c r="P36" s="1651"/>
      <c r="Q36" s="1651"/>
      <c r="R36" s="316"/>
      <c r="S36" s="102" t="s">
        <v>661</v>
      </c>
      <c r="T36" s="1651"/>
      <c r="U36" s="1651"/>
      <c r="V36" s="1824"/>
      <c r="W36" s="2044"/>
      <c r="X36" s="960"/>
      <c r="Y36" s="960"/>
      <c r="Z36" s="960"/>
      <c r="AA36" s="457" t="s">
        <v>660</v>
      </c>
      <c r="AB36" s="2046"/>
      <c r="AC36" s="2047"/>
      <c r="AD36" s="931"/>
      <c r="AE36" s="931"/>
      <c r="AF36" s="931"/>
      <c r="AG36" s="931"/>
      <c r="AH36" s="931"/>
      <c r="AI36" s="931"/>
      <c r="AJ36" s="931"/>
      <c r="AK36" s="1651"/>
      <c r="AL36" s="1651"/>
      <c r="AM36" s="1651"/>
      <c r="AN36" s="316"/>
      <c r="AO36" s="102" t="s">
        <v>661</v>
      </c>
      <c r="AP36" s="1651"/>
      <c r="AQ36" s="1651"/>
      <c r="AR36" s="2048"/>
    </row>
    <row r="37" spans="1:44" ht="18.75" customHeight="1" x14ac:dyDescent="0.4">
      <c r="A37" s="2053"/>
      <c r="B37" s="960"/>
      <c r="C37" s="960"/>
      <c r="D37" s="960"/>
      <c r="E37" s="97" t="s">
        <v>662</v>
      </c>
      <c r="F37" s="777"/>
      <c r="G37" s="884"/>
      <c r="H37" s="931"/>
      <c r="I37" s="931"/>
      <c r="J37" s="931"/>
      <c r="K37" s="931"/>
      <c r="L37" s="931"/>
      <c r="M37" s="931"/>
      <c r="N37" s="931"/>
      <c r="O37" s="931"/>
      <c r="P37" s="931"/>
      <c r="Q37" s="931"/>
      <c r="R37" s="319"/>
      <c r="S37" s="106"/>
      <c r="T37" s="931"/>
      <c r="U37" s="931"/>
      <c r="V37" s="2055"/>
      <c r="W37" s="2044"/>
      <c r="X37" s="960"/>
      <c r="Y37" s="960"/>
      <c r="Z37" s="960"/>
      <c r="AA37" s="97" t="s">
        <v>662</v>
      </c>
      <c r="AB37" s="777"/>
      <c r="AC37" s="884"/>
      <c r="AD37" s="931"/>
      <c r="AE37" s="931"/>
      <c r="AF37" s="931"/>
      <c r="AG37" s="931"/>
      <c r="AH37" s="931"/>
      <c r="AI37" s="931"/>
      <c r="AJ37" s="931"/>
      <c r="AK37" s="931"/>
      <c r="AL37" s="931"/>
      <c r="AM37" s="931"/>
      <c r="AN37" s="319"/>
      <c r="AO37" s="106"/>
      <c r="AP37" s="931"/>
      <c r="AQ37" s="931"/>
      <c r="AR37" s="933"/>
    </row>
    <row r="38" spans="1:44" ht="18.75" customHeight="1" thickBot="1" x14ac:dyDescent="0.45">
      <c r="A38" s="2054"/>
      <c r="B38" s="1567"/>
      <c r="C38" s="1567"/>
      <c r="D38" s="1567"/>
      <c r="E38" s="2050" t="str">
        <f>IF(ISERROR(F37-F36+1),"",IF(AND(F36=0,F37=0),"日間",F37-F36+1&amp;"日間"))</f>
        <v>日間</v>
      </c>
      <c r="F38" s="2051"/>
      <c r="G38" s="2052"/>
      <c r="H38" s="1650"/>
      <c r="I38" s="1650"/>
      <c r="J38" s="1650"/>
      <c r="K38" s="1650"/>
      <c r="L38" s="1650"/>
      <c r="M38" s="1650"/>
      <c r="N38" s="1650"/>
      <c r="O38" s="1650"/>
      <c r="P38" s="1650"/>
      <c r="Q38" s="1650"/>
      <c r="R38" s="458"/>
      <c r="S38" s="459" t="s">
        <v>663</v>
      </c>
      <c r="T38" s="1650"/>
      <c r="U38" s="1650"/>
      <c r="V38" s="2056"/>
      <c r="W38" s="2045"/>
      <c r="X38" s="1567"/>
      <c r="Y38" s="1567"/>
      <c r="Z38" s="1567"/>
      <c r="AA38" s="2050" t="str">
        <f>IF(ISERROR(AB37-AB36+1),"",IF(AND(AB36=0,AB37=0),"日間",AB37-AB36+1&amp;"日間"))</f>
        <v>日間</v>
      </c>
      <c r="AB38" s="2051"/>
      <c r="AC38" s="2052"/>
      <c r="AD38" s="1650"/>
      <c r="AE38" s="1650"/>
      <c r="AF38" s="1650"/>
      <c r="AG38" s="1650"/>
      <c r="AH38" s="1650"/>
      <c r="AI38" s="1650"/>
      <c r="AJ38" s="1650"/>
      <c r="AK38" s="1650"/>
      <c r="AL38" s="1650"/>
      <c r="AM38" s="1650"/>
      <c r="AN38" s="458"/>
      <c r="AO38" s="459" t="s">
        <v>663</v>
      </c>
      <c r="AP38" s="1650"/>
      <c r="AQ38" s="1650"/>
      <c r="AR38" s="2049"/>
    </row>
    <row r="39" spans="1:44" ht="18.75" customHeight="1" x14ac:dyDescent="0.4">
      <c r="A39" s="92" t="s">
        <v>97</v>
      </c>
      <c r="B39" s="54" t="s">
        <v>664</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&amp;C22/33&amp;R&amp;F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F51A-ADDB-4249-AAB1-4D30B6BC90B3}">
  <sheetPr>
    <tabColor theme="7" tint="0.79998168889431442"/>
    <pageSetUpPr fitToPage="1"/>
  </sheetPr>
  <dimension ref="A1:BH192"/>
  <sheetViews>
    <sheetView view="pageBreakPreview" zoomScaleNormal="70" zoomScaleSheetLayoutView="100" workbookViewId="0"/>
  </sheetViews>
  <sheetFormatPr defaultRowHeight="16.5" x14ac:dyDescent="0.3"/>
  <cols>
    <col min="1" max="59" width="4.375" style="146" customWidth="1"/>
    <col min="60" max="60" width="9" style="146"/>
    <col min="61" max="256" width="9" style="112"/>
    <col min="257" max="315" width="4.375" style="112" customWidth="1"/>
    <col min="316" max="512" width="9" style="112"/>
    <col min="513" max="571" width="4.375" style="112" customWidth="1"/>
    <col min="572" max="768" width="9" style="112"/>
    <col min="769" max="827" width="4.375" style="112" customWidth="1"/>
    <col min="828" max="1024" width="9" style="112"/>
    <col min="1025" max="1083" width="4.375" style="112" customWidth="1"/>
    <col min="1084" max="1280" width="9" style="112"/>
    <col min="1281" max="1339" width="4.375" style="112" customWidth="1"/>
    <col min="1340" max="1536" width="9" style="112"/>
    <col min="1537" max="1595" width="4.375" style="112" customWidth="1"/>
    <col min="1596" max="1792" width="9" style="112"/>
    <col min="1793" max="1851" width="4.375" style="112" customWidth="1"/>
    <col min="1852" max="2048" width="9" style="112"/>
    <col min="2049" max="2107" width="4.375" style="112" customWidth="1"/>
    <col min="2108" max="2304" width="9" style="112"/>
    <col min="2305" max="2363" width="4.375" style="112" customWidth="1"/>
    <col min="2364" max="2560" width="9" style="112"/>
    <col min="2561" max="2619" width="4.375" style="112" customWidth="1"/>
    <col min="2620" max="2816" width="9" style="112"/>
    <col min="2817" max="2875" width="4.375" style="112" customWidth="1"/>
    <col min="2876" max="3072" width="9" style="112"/>
    <col min="3073" max="3131" width="4.375" style="112" customWidth="1"/>
    <col min="3132" max="3328" width="9" style="112"/>
    <col min="3329" max="3387" width="4.375" style="112" customWidth="1"/>
    <col min="3388" max="3584" width="9" style="112"/>
    <col min="3585" max="3643" width="4.375" style="112" customWidth="1"/>
    <col min="3644" max="3840" width="9" style="112"/>
    <col min="3841" max="3899" width="4.375" style="112" customWidth="1"/>
    <col min="3900" max="4096" width="9" style="112"/>
    <col min="4097" max="4155" width="4.375" style="112" customWidth="1"/>
    <col min="4156" max="4352" width="9" style="112"/>
    <col min="4353" max="4411" width="4.375" style="112" customWidth="1"/>
    <col min="4412" max="4608" width="9" style="112"/>
    <col min="4609" max="4667" width="4.375" style="112" customWidth="1"/>
    <col min="4668" max="4864" width="9" style="112"/>
    <col min="4865" max="4923" width="4.375" style="112" customWidth="1"/>
    <col min="4924" max="5120" width="9" style="112"/>
    <col min="5121" max="5179" width="4.375" style="112" customWidth="1"/>
    <col min="5180" max="5376" width="9" style="112"/>
    <col min="5377" max="5435" width="4.375" style="112" customWidth="1"/>
    <col min="5436" max="5632" width="9" style="112"/>
    <col min="5633" max="5691" width="4.375" style="112" customWidth="1"/>
    <col min="5692" max="5888" width="9" style="112"/>
    <col min="5889" max="5947" width="4.375" style="112" customWidth="1"/>
    <col min="5948" max="6144" width="9" style="112"/>
    <col min="6145" max="6203" width="4.375" style="112" customWidth="1"/>
    <col min="6204" max="6400" width="9" style="112"/>
    <col min="6401" max="6459" width="4.375" style="112" customWidth="1"/>
    <col min="6460" max="6656" width="9" style="112"/>
    <col min="6657" max="6715" width="4.375" style="112" customWidth="1"/>
    <col min="6716" max="6912" width="9" style="112"/>
    <col min="6913" max="6971" width="4.375" style="112" customWidth="1"/>
    <col min="6972" max="7168" width="9" style="112"/>
    <col min="7169" max="7227" width="4.375" style="112" customWidth="1"/>
    <col min="7228" max="7424" width="9" style="112"/>
    <col min="7425" max="7483" width="4.375" style="112" customWidth="1"/>
    <col min="7484" max="7680" width="9" style="112"/>
    <col min="7681" max="7739" width="4.375" style="112" customWidth="1"/>
    <col min="7740" max="7936" width="9" style="112"/>
    <col min="7937" max="7995" width="4.375" style="112" customWidth="1"/>
    <col min="7996" max="8192" width="9" style="112"/>
    <col min="8193" max="8251" width="4.375" style="112" customWidth="1"/>
    <col min="8252" max="8448" width="9" style="112"/>
    <col min="8449" max="8507" width="4.375" style="112" customWidth="1"/>
    <col min="8508" max="8704" width="9" style="112"/>
    <col min="8705" max="8763" width="4.375" style="112" customWidth="1"/>
    <col min="8764" max="8960" width="9" style="112"/>
    <col min="8961" max="9019" width="4.375" style="112" customWidth="1"/>
    <col min="9020" max="9216" width="9" style="112"/>
    <col min="9217" max="9275" width="4.375" style="112" customWidth="1"/>
    <col min="9276" max="9472" width="9" style="112"/>
    <col min="9473" max="9531" width="4.375" style="112" customWidth="1"/>
    <col min="9532" max="9728" width="9" style="112"/>
    <col min="9729" max="9787" width="4.375" style="112" customWidth="1"/>
    <col min="9788" max="9984" width="9" style="112"/>
    <col min="9985" max="10043" width="4.375" style="112" customWidth="1"/>
    <col min="10044" max="10240" width="9" style="112"/>
    <col min="10241" max="10299" width="4.375" style="112" customWidth="1"/>
    <col min="10300" max="10496" width="9" style="112"/>
    <col min="10497" max="10555" width="4.375" style="112" customWidth="1"/>
    <col min="10556" max="10752" width="9" style="112"/>
    <col min="10753" max="10811" width="4.375" style="112" customWidth="1"/>
    <col min="10812" max="11008" width="9" style="112"/>
    <col min="11009" max="11067" width="4.375" style="112" customWidth="1"/>
    <col min="11068" max="11264" width="9" style="112"/>
    <col min="11265" max="11323" width="4.375" style="112" customWidth="1"/>
    <col min="11324" max="11520" width="9" style="112"/>
    <col min="11521" max="11579" width="4.375" style="112" customWidth="1"/>
    <col min="11580" max="11776" width="9" style="112"/>
    <col min="11777" max="11835" width="4.375" style="112" customWidth="1"/>
    <col min="11836" max="12032" width="9" style="112"/>
    <col min="12033" max="12091" width="4.375" style="112" customWidth="1"/>
    <col min="12092" max="12288" width="9" style="112"/>
    <col min="12289" max="12347" width="4.375" style="112" customWidth="1"/>
    <col min="12348" max="12544" width="9" style="112"/>
    <col min="12545" max="12603" width="4.375" style="112" customWidth="1"/>
    <col min="12604" max="12800" width="9" style="112"/>
    <col min="12801" max="12859" width="4.375" style="112" customWidth="1"/>
    <col min="12860" max="13056" width="9" style="112"/>
    <col min="13057" max="13115" width="4.375" style="112" customWidth="1"/>
    <col min="13116" max="13312" width="9" style="112"/>
    <col min="13313" max="13371" width="4.375" style="112" customWidth="1"/>
    <col min="13372" max="13568" width="9" style="112"/>
    <col min="13569" max="13627" width="4.375" style="112" customWidth="1"/>
    <col min="13628" max="13824" width="9" style="112"/>
    <col min="13825" max="13883" width="4.375" style="112" customWidth="1"/>
    <col min="13884" max="14080" width="9" style="112"/>
    <col min="14081" max="14139" width="4.375" style="112" customWidth="1"/>
    <col min="14140" max="14336" width="9" style="112"/>
    <col min="14337" max="14395" width="4.375" style="112" customWidth="1"/>
    <col min="14396" max="14592" width="9" style="112"/>
    <col min="14593" max="14651" width="4.375" style="112" customWidth="1"/>
    <col min="14652" max="14848" width="9" style="112"/>
    <col min="14849" max="14907" width="4.375" style="112" customWidth="1"/>
    <col min="14908" max="15104" width="9" style="112"/>
    <col min="15105" max="15163" width="4.375" style="112" customWidth="1"/>
    <col min="15164" max="15360" width="9" style="112"/>
    <col min="15361" max="15419" width="4.375" style="112" customWidth="1"/>
    <col min="15420" max="15616" width="9" style="112"/>
    <col min="15617" max="15675" width="4.375" style="112" customWidth="1"/>
    <col min="15676" max="15872" width="9" style="112"/>
    <col min="15873" max="15931" width="4.375" style="112" customWidth="1"/>
    <col min="15932" max="16128" width="9" style="112"/>
    <col min="16129" max="16187" width="4.375" style="112" customWidth="1"/>
    <col min="16188" max="16384" width="9" style="112"/>
  </cols>
  <sheetData>
    <row r="1" spans="1:60" ht="18.75" customHeight="1" x14ac:dyDescent="0.3">
      <c r="A1" s="93" t="s">
        <v>1043</v>
      </c>
      <c r="I1" s="32"/>
      <c r="J1" s="32"/>
      <c r="K1" s="32"/>
      <c r="L1" s="32"/>
      <c r="M1" s="32"/>
      <c r="N1" s="32"/>
      <c r="O1" s="32"/>
      <c r="P1" s="32"/>
    </row>
    <row r="2" spans="1:60" ht="18.75" customHeight="1" thickBot="1" x14ac:dyDescent="0.35">
      <c r="A2" s="33" t="str">
        <f>"（１）入所者の健康管理の実施状況(令和"&amp;表紙・鑑!S3-1&amp;"年度)"</f>
        <v>（１）入所者の健康管理の実施状況(令和4年度)</v>
      </c>
      <c r="I2" s="32"/>
      <c r="J2" s="32"/>
      <c r="K2" s="32"/>
      <c r="L2" s="32"/>
      <c r="M2" s="32"/>
      <c r="N2" s="32"/>
      <c r="O2" s="32"/>
      <c r="P2" s="32"/>
      <c r="S2" s="461" t="s">
        <v>670</v>
      </c>
      <c r="X2" s="462"/>
      <c r="Y2" s="462"/>
      <c r="Z2" s="462"/>
      <c r="AA2" s="462"/>
      <c r="AB2" s="462"/>
      <c r="AC2" s="462"/>
      <c r="AD2" s="462"/>
      <c r="AE2" s="462"/>
      <c r="AF2" s="462"/>
    </row>
    <row r="3" spans="1:60" s="460" customFormat="1" ht="18.75" customHeight="1" x14ac:dyDescent="0.4">
      <c r="A3" s="2115" t="s">
        <v>671</v>
      </c>
      <c r="B3" s="2116"/>
      <c r="C3" s="2117"/>
      <c r="D3" s="2116" t="s">
        <v>672</v>
      </c>
      <c r="E3" s="2116"/>
      <c r="F3" s="2116"/>
      <c r="G3" s="2121" t="s">
        <v>673</v>
      </c>
      <c r="H3" s="2116"/>
      <c r="I3" s="2116"/>
      <c r="J3" s="2116"/>
      <c r="K3" s="2116"/>
      <c r="L3" s="2117"/>
      <c r="M3" s="2116" t="s">
        <v>674</v>
      </c>
      <c r="N3" s="2116"/>
      <c r="O3" s="2116"/>
      <c r="P3" s="2116"/>
      <c r="Q3" s="2123"/>
      <c r="R3" s="462"/>
      <c r="S3" s="2110" t="s">
        <v>675</v>
      </c>
      <c r="T3" s="2111"/>
      <c r="U3" s="2111"/>
      <c r="V3" s="2112"/>
      <c r="W3" s="2113"/>
      <c r="X3" s="2113"/>
      <c r="Y3" s="2113"/>
      <c r="Z3" s="2113"/>
      <c r="AA3" s="2113"/>
      <c r="AB3" s="2113"/>
      <c r="AC3" s="2113"/>
      <c r="AD3" s="2113"/>
      <c r="AE3" s="2113"/>
      <c r="AF3" s="2113"/>
      <c r="AG3" s="2113"/>
      <c r="AH3" s="2113"/>
      <c r="AI3" s="2113"/>
      <c r="AJ3" s="2113"/>
      <c r="AK3" s="2114"/>
      <c r="AL3" s="462"/>
      <c r="AM3" s="462"/>
      <c r="AN3" s="462"/>
      <c r="AO3" s="462"/>
      <c r="AP3" s="462"/>
      <c r="AQ3" s="462"/>
      <c r="AR3" s="462"/>
      <c r="AS3" s="462"/>
      <c r="AT3" s="462"/>
      <c r="AU3" s="462"/>
      <c r="AV3" s="462"/>
      <c r="AW3" s="462"/>
      <c r="AX3" s="462"/>
      <c r="AY3" s="462"/>
      <c r="AZ3" s="462"/>
      <c r="BA3" s="462"/>
      <c r="BB3" s="462"/>
      <c r="BC3" s="462"/>
      <c r="BD3" s="462"/>
      <c r="BE3" s="462"/>
      <c r="BF3" s="462"/>
      <c r="BG3" s="462"/>
      <c r="BH3" s="462"/>
    </row>
    <row r="4" spans="1:60" s="460" customFormat="1" ht="18.75" customHeight="1" x14ac:dyDescent="0.4">
      <c r="A4" s="2118"/>
      <c r="B4" s="2119"/>
      <c r="C4" s="2120"/>
      <c r="D4" s="2119"/>
      <c r="E4" s="2119"/>
      <c r="F4" s="2119"/>
      <c r="G4" s="2122"/>
      <c r="H4" s="2119"/>
      <c r="I4" s="2119"/>
      <c r="J4" s="2119"/>
      <c r="K4" s="2119"/>
      <c r="L4" s="2120"/>
      <c r="M4" s="2119"/>
      <c r="N4" s="2119"/>
      <c r="O4" s="2119"/>
      <c r="P4" s="2119"/>
      <c r="Q4" s="2124"/>
      <c r="R4" s="462"/>
      <c r="S4" s="2103"/>
      <c r="T4" s="2104"/>
      <c r="U4" s="2104"/>
      <c r="V4" s="2105"/>
      <c r="W4" s="2108"/>
      <c r="X4" s="2108"/>
      <c r="Y4" s="2108"/>
      <c r="Z4" s="2108"/>
      <c r="AA4" s="2108"/>
      <c r="AB4" s="2108"/>
      <c r="AC4" s="2108"/>
      <c r="AD4" s="2108"/>
      <c r="AE4" s="2108"/>
      <c r="AF4" s="2108"/>
      <c r="AG4" s="2108"/>
      <c r="AH4" s="2108"/>
      <c r="AI4" s="2108"/>
      <c r="AJ4" s="2108"/>
      <c r="AK4" s="2109"/>
      <c r="AL4" s="462"/>
      <c r="AM4" s="462"/>
      <c r="AN4" s="462"/>
      <c r="AO4" s="462"/>
      <c r="AP4" s="462"/>
      <c r="AQ4" s="462"/>
      <c r="AR4" s="462"/>
      <c r="AS4" s="462"/>
      <c r="AT4" s="462"/>
      <c r="AU4" s="462"/>
      <c r="AV4" s="462"/>
      <c r="AW4" s="462"/>
      <c r="AX4" s="462"/>
      <c r="AY4" s="462"/>
      <c r="AZ4" s="462"/>
      <c r="BA4" s="462"/>
      <c r="BB4" s="462"/>
      <c r="BC4" s="462"/>
      <c r="BD4" s="462"/>
      <c r="BE4" s="462"/>
      <c r="BF4" s="462"/>
      <c r="BG4" s="462"/>
      <c r="BH4" s="462"/>
    </row>
    <row r="5" spans="1:60" s="460" customFormat="1" ht="18.75" customHeight="1" x14ac:dyDescent="0.4">
      <c r="A5" s="2088"/>
      <c r="B5" s="2089"/>
      <c r="C5" s="2089"/>
      <c r="D5" s="2090"/>
      <c r="E5" s="2091"/>
      <c r="F5" s="2092"/>
      <c r="G5" s="2093"/>
      <c r="H5" s="2093"/>
      <c r="I5" s="2093"/>
      <c r="J5" s="2093"/>
      <c r="K5" s="2093"/>
      <c r="L5" s="2093"/>
      <c r="M5" s="2094"/>
      <c r="N5" s="2095"/>
      <c r="O5" s="2095"/>
      <c r="P5" s="2095"/>
      <c r="Q5" s="2096"/>
      <c r="R5" s="462"/>
      <c r="S5" s="2100" t="s">
        <v>676</v>
      </c>
      <c r="T5" s="2101"/>
      <c r="U5" s="2101"/>
      <c r="V5" s="2102"/>
      <c r="W5" s="2106"/>
      <c r="X5" s="2106"/>
      <c r="Y5" s="2106"/>
      <c r="Z5" s="2106"/>
      <c r="AA5" s="2106"/>
      <c r="AB5" s="2106"/>
      <c r="AC5" s="2106"/>
      <c r="AD5" s="2106"/>
      <c r="AE5" s="2106"/>
      <c r="AF5" s="2106"/>
      <c r="AG5" s="2106"/>
      <c r="AH5" s="2106"/>
      <c r="AI5" s="2106"/>
      <c r="AJ5" s="2106"/>
      <c r="AK5" s="2107"/>
      <c r="AL5" s="462"/>
      <c r="AM5" s="462"/>
      <c r="AN5" s="462"/>
      <c r="AO5" s="462"/>
      <c r="AP5" s="462"/>
      <c r="AQ5" s="462"/>
      <c r="AR5" s="462"/>
      <c r="AS5" s="462"/>
      <c r="AT5" s="462"/>
      <c r="AU5" s="462"/>
      <c r="AV5" s="462"/>
      <c r="AW5" s="462"/>
      <c r="AX5" s="462"/>
      <c r="AY5" s="462"/>
      <c r="AZ5" s="462"/>
      <c r="BA5" s="462"/>
      <c r="BB5" s="462"/>
      <c r="BC5" s="462"/>
      <c r="BD5" s="462"/>
      <c r="BE5" s="462"/>
      <c r="BF5" s="462"/>
      <c r="BG5" s="462"/>
      <c r="BH5" s="462"/>
    </row>
    <row r="6" spans="1:60" s="460" customFormat="1" ht="18.75" customHeight="1" x14ac:dyDescent="0.4">
      <c r="A6" s="2088"/>
      <c r="B6" s="2089"/>
      <c r="C6" s="2089"/>
      <c r="D6" s="2090"/>
      <c r="E6" s="2091"/>
      <c r="F6" s="2092"/>
      <c r="G6" s="2093"/>
      <c r="H6" s="2093"/>
      <c r="I6" s="2093"/>
      <c r="J6" s="2093"/>
      <c r="K6" s="2093"/>
      <c r="L6" s="2093"/>
      <c r="M6" s="2094"/>
      <c r="N6" s="2095"/>
      <c r="O6" s="2095"/>
      <c r="P6" s="2095"/>
      <c r="Q6" s="2096"/>
      <c r="R6" s="462"/>
      <c r="S6" s="2103"/>
      <c r="T6" s="2104"/>
      <c r="U6" s="2104"/>
      <c r="V6" s="2105"/>
      <c r="W6" s="2108"/>
      <c r="X6" s="2108"/>
      <c r="Y6" s="2108"/>
      <c r="Z6" s="2108"/>
      <c r="AA6" s="2108"/>
      <c r="AB6" s="2108"/>
      <c r="AC6" s="2108"/>
      <c r="AD6" s="2108"/>
      <c r="AE6" s="2108"/>
      <c r="AF6" s="2108"/>
      <c r="AG6" s="2108"/>
      <c r="AH6" s="2108"/>
      <c r="AI6" s="2108"/>
      <c r="AJ6" s="2108"/>
      <c r="AK6" s="2109"/>
      <c r="AL6" s="462"/>
      <c r="AM6" s="462"/>
      <c r="AN6" s="462"/>
      <c r="AO6" s="462"/>
      <c r="AP6" s="462"/>
      <c r="AQ6" s="462"/>
      <c r="AR6" s="462"/>
      <c r="AS6" s="462"/>
      <c r="AT6" s="462"/>
      <c r="AU6" s="462"/>
      <c r="AV6" s="462"/>
      <c r="AW6" s="462"/>
      <c r="AX6" s="462"/>
      <c r="AY6" s="462"/>
      <c r="AZ6" s="462"/>
      <c r="BA6" s="462"/>
      <c r="BB6" s="462"/>
      <c r="BC6" s="462"/>
      <c r="BD6" s="462"/>
      <c r="BE6" s="462"/>
      <c r="BF6" s="462"/>
      <c r="BG6" s="462"/>
      <c r="BH6" s="462"/>
    </row>
    <row r="7" spans="1:60" s="460" customFormat="1" ht="18.75" customHeight="1" x14ac:dyDescent="0.4">
      <c r="A7" s="2088"/>
      <c r="B7" s="2089"/>
      <c r="C7" s="2089"/>
      <c r="D7" s="2090"/>
      <c r="E7" s="2091"/>
      <c r="F7" s="2092"/>
      <c r="G7" s="2093"/>
      <c r="H7" s="2093"/>
      <c r="I7" s="2093"/>
      <c r="J7" s="2093"/>
      <c r="K7" s="2093"/>
      <c r="L7" s="2093"/>
      <c r="M7" s="2094"/>
      <c r="N7" s="2095"/>
      <c r="O7" s="2095"/>
      <c r="P7" s="2095"/>
      <c r="Q7" s="2096"/>
      <c r="R7" s="462"/>
      <c r="S7" s="2097" t="s">
        <v>677</v>
      </c>
      <c r="T7" s="2070"/>
      <c r="U7" s="2070"/>
      <c r="V7" s="2071"/>
      <c r="W7" s="2098"/>
      <c r="X7" s="2099"/>
      <c r="Y7" s="463" t="s">
        <v>678</v>
      </c>
      <c r="Z7" s="2069" t="s">
        <v>679</v>
      </c>
      <c r="AA7" s="2070"/>
      <c r="AB7" s="2070"/>
      <c r="AC7" s="2071"/>
      <c r="AD7" s="2072"/>
      <c r="AE7" s="2073"/>
      <c r="AF7" s="464" t="s">
        <v>680</v>
      </c>
      <c r="AG7" s="2074" t="s">
        <v>681</v>
      </c>
      <c r="AH7" s="2074"/>
      <c r="AI7" s="2073"/>
      <c r="AJ7" s="2073"/>
      <c r="AK7" s="465" t="s">
        <v>682</v>
      </c>
      <c r="AL7" s="462"/>
      <c r="AM7" s="462"/>
      <c r="AN7" s="462"/>
      <c r="AO7" s="462"/>
      <c r="AP7" s="462"/>
      <c r="AQ7" s="462"/>
      <c r="AR7" s="462"/>
      <c r="AS7" s="462"/>
      <c r="AT7" s="462"/>
      <c r="AU7" s="462"/>
      <c r="AV7" s="462"/>
      <c r="AW7" s="462"/>
      <c r="AX7" s="462"/>
      <c r="AY7" s="462"/>
      <c r="AZ7" s="462"/>
      <c r="BA7" s="462"/>
      <c r="BB7" s="462"/>
      <c r="BC7" s="462"/>
      <c r="BD7" s="462"/>
      <c r="BE7" s="462"/>
      <c r="BF7" s="462"/>
      <c r="BG7" s="462"/>
      <c r="BH7" s="462"/>
    </row>
    <row r="8" spans="1:60" s="460" customFormat="1" ht="18.75" customHeight="1" thickBot="1" x14ac:dyDescent="0.45">
      <c r="A8" s="2088"/>
      <c r="B8" s="2089"/>
      <c r="C8" s="2089"/>
      <c r="D8" s="2090"/>
      <c r="E8" s="2091"/>
      <c r="F8" s="2092"/>
      <c r="G8" s="2093"/>
      <c r="H8" s="2093"/>
      <c r="I8" s="2093"/>
      <c r="J8" s="2093"/>
      <c r="K8" s="2093"/>
      <c r="L8" s="2093"/>
      <c r="M8" s="2094"/>
      <c r="N8" s="2095"/>
      <c r="O8" s="2095"/>
      <c r="P8" s="2095"/>
      <c r="Q8" s="2096"/>
      <c r="R8" s="462"/>
      <c r="S8" s="2084" t="s">
        <v>683</v>
      </c>
      <c r="T8" s="2085"/>
      <c r="U8" s="2085"/>
      <c r="V8" s="2086"/>
      <c r="W8" s="466"/>
      <c r="X8" s="467" t="s">
        <v>684</v>
      </c>
      <c r="Y8" s="468"/>
      <c r="Z8" s="469"/>
      <c r="AA8" s="466"/>
      <c r="AB8" s="467" t="s">
        <v>54</v>
      </c>
      <c r="AC8" s="2087" t="s">
        <v>685</v>
      </c>
      <c r="AD8" s="2085"/>
      <c r="AE8" s="2085"/>
      <c r="AF8" s="2086"/>
      <c r="AG8" s="2067"/>
      <c r="AH8" s="2068"/>
      <c r="AI8" s="2068"/>
      <c r="AJ8" s="2068"/>
      <c r="AK8" s="470" t="s">
        <v>63</v>
      </c>
      <c r="AL8" s="462"/>
      <c r="AM8" s="462"/>
      <c r="AN8" s="462"/>
      <c r="AO8" s="462"/>
      <c r="AP8" s="462"/>
      <c r="AQ8" s="462"/>
      <c r="AR8" s="462"/>
      <c r="AS8" s="462"/>
      <c r="AT8" s="462"/>
      <c r="AU8" s="462"/>
      <c r="AV8" s="462"/>
      <c r="AW8" s="462"/>
      <c r="AX8" s="462"/>
      <c r="AY8" s="462"/>
      <c r="AZ8" s="462"/>
      <c r="BA8" s="462"/>
      <c r="BB8" s="462"/>
      <c r="BC8" s="462"/>
      <c r="BD8" s="462"/>
      <c r="BE8" s="462"/>
      <c r="BF8" s="462"/>
      <c r="BG8" s="462"/>
      <c r="BH8" s="462"/>
    </row>
    <row r="9" spans="1:60" s="460" customFormat="1" ht="18.75" customHeight="1" thickBot="1" x14ac:dyDescent="0.45">
      <c r="A9" s="2088"/>
      <c r="B9" s="2089"/>
      <c r="C9" s="2089"/>
      <c r="D9" s="2090"/>
      <c r="E9" s="2091"/>
      <c r="F9" s="2092"/>
      <c r="G9" s="2093"/>
      <c r="H9" s="2093"/>
      <c r="I9" s="2093"/>
      <c r="J9" s="2093"/>
      <c r="K9" s="2093"/>
      <c r="L9" s="2093"/>
      <c r="M9" s="2094"/>
      <c r="N9" s="2095"/>
      <c r="O9" s="2095"/>
      <c r="P9" s="2095"/>
      <c r="Q9" s="2096"/>
      <c r="R9" s="462"/>
      <c r="S9" s="462"/>
      <c r="T9" s="462"/>
      <c r="U9" s="471"/>
      <c r="V9" s="471"/>
      <c r="W9" s="471"/>
      <c r="X9" s="471"/>
      <c r="Y9" s="471"/>
      <c r="Z9" s="471"/>
      <c r="AA9" s="471"/>
      <c r="AB9" s="471"/>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row>
    <row r="10" spans="1:60" s="460" customFormat="1" ht="18.75" customHeight="1" x14ac:dyDescent="0.4">
      <c r="A10" s="2088"/>
      <c r="B10" s="2089"/>
      <c r="C10" s="2089"/>
      <c r="D10" s="2090"/>
      <c r="E10" s="2091"/>
      <c r="F10" s="2092"/>
      <c r="G10" s="2093"/>
      <c r="H10" s="2093"/>
      <c r="I10" s="2093"/>
      <c r="J10" s="2093"/>
      <c r="K10" s="2093"/>
      <c r="L10" s="2093"/>
      <c r="M10" s="2094"/>
      <c r="N10" s="2095"/>
      <c r="O10" s="2095"/>
      <c r="P10" s="2095"/>
      <c r="Q10" s="2096"/>
      <c r="R10" s="462"/>
      <c r="S10" s="2110" t="s">
        <v>675</v>
      </c>
      <c r="T10" s="2111"/>
      <c r="U10" s="2111"/>
      <c r="V10" s="2112"/>
      <c r="W10" s="2113"/>
      <c r="X10" s="2113"/>
      <c r="Y10" s="2113"/>
      <c r="Z10" s="2113"/>
      <c r="AA10" s="2113"/>
      <c r="AB10" s="2113"/>
      <c r="AC10" s="2113"/>
      <c r="AD10" s="2113"/>
      <c r="AE10" s="2113"/>
      <c r="AF10" s="2113"/>
      <c r="AG10" s="2113"/>
      <c r="AH10" s="2113"/>
      <c r="AI10" s="2113"/>
      <c r="AJ10" s="2113"/>
      <c r="AK10" s="2114"/>
      <c r="AL10" s="462"/>
      <c r="AM10" s="462"/>
      <c r="AN10" s="462"/>
      <c r="AO10" s="462"/>
      <c r="AP10" s="462"/>
      <c r="AQ10" s="462"/>
      <c r="AR10" s="462"/>
      <c r="AS10" s="462"/>
      <c r="AT10" s="462"/>
      <c r="AU10" s="462"/>
      <c r="AV10" s="462"/>
      <c r="AW10" s="462"/>
      <c r="AX10" s="462"/>
      <c r="AY10" s="462"/>
      <c r="AZ10" s="462"/>
      <c r="BA10" s="462"/>
      <c r="BB10" s="462"/>
      <c r="BC10" s="462"/>
      <c r="BD10" s="462"/>
      <c r="BE10" s="462"/>
      <c r="BF10" s="462"/>
      <c r="BG10" s="462"/>
      <c r="BH10" s="462"/>
    </row>
    <row r="11" spans="1:60" s="460" customFormat="1" ht="18.75" customHeight="1" x14ac:dyDescent="0.4">
      <c r="A11" s="2088"/>
      <c r="B11" s="2089"/>
      <c r="C11" s="2089"/>
      <c r="D11" s="2090"/>
      <c r="E11" s="2091"/>
      <c r="F11" s="2092"/>
      <c r="G11" s="2093"/>
      <c r="H11" s="2093"/>
      <c r="I11" s="2093"/>
      <c r="J11" s="2093"/>
      <c r="K11" s="2093"/>
      <c r="L11" s="2093"/>
      <c r="M11" s="2094"/>
      <c r="N11" s="2095"/>
      <c r="O11" s="2095"/>
      <c r="P11" s="2095"/>
      <c r="Q11" s="2096"/>
      <c r="R11" s="462"/>
      <c r="S11" s="2103"/>
      <c r="T11" s="2104"/>
      <c r="U11" s="2104"/>
      <c r="V11" s="2105"/>
      <c r="W11" s="2108"/>
      <c r="X11" s="2108"/>
      <c r="Y11" s="2108"/>
      <c r="Z11" s="2108"/>
      <c r="AA11" s="2108"/>
      <c r="AB11" s="2108"/>
      <c r="AC11" s="2108"/>
      <c r="AD11" s="2108"/>
      <c r="AE11" s="2108"/>
      <c r="AF11" s="2108"/>
      <c r="AG11" s="2108"/>
      <c r="AH11" s="2108"/>
      <c r="AI11" s="2108"/>
      <c r="AJ11" s="2108"/>
      <c r="AK11" s="2109"/>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row>
    <row r="12" spans="1:60" s="460" customFormat="1" ht="18.75" customHeight="1" x14ac:dyDescent="0.4">
      <c r="A12" s="2088"/>
      <c r="B12" s="2089"/>
      <c r="C12" s="2089"/>
      <c r="D12" s="2090"/>
      <c r="E12" s="2091"/>
      <c r="F12" s="2092"/>
      <c r="G12" s="2093"/>
      <c r="H12" s="2093"/>
      <c r="I12" s="2093"/>
      <c r="J12" s="2093"/>
      <c r="K12" s="2093"/>
      <c r="L12" s="2093"/>
      <c r="M12" s="2094"/>
      <c r="N12" s="2095"/>
      <c r="O12" s="2095"/>
      <c r="P12" s="2095"/>
      <c r="Q12" s="2096"/>
      <c r="R12" s="462"/>
      <c r="S12" s="2100" t="s">
        <v>676</v>
      </c>
      <c r="T12" s="2101"/>
      <c r="U12" s="2101"/>
      <c r="V12" s="2102"/>
      <c r="W12" s="2106"/>
      <c r="X12" s="2106"/>
      <c r="Y12" s="2106"/>
      <c r="Z12" s="2106"/>
      <c r="AA12" s="2106"/>
      <c r="AB12" s="2106"/>
      <c r="AC12" s="2106"/>
      <c r="AD12" s="2106"/>
      <c r="AE12" s="2106"/>
      <c r="AF12" s="2106"/>
      <c r="AG12" s="2106"/>
      <c r="AH12" s="2106"/>
      <c r="AI12" s="2106"/>
      <c r="AJ12" s="2106"/>
      <c r="AK12" s="2107"/>
      <c r="AL12" s="462"/>
      <c r="AM12" s="462"/>
      <c r="AN12" s="462"/>
      <c r="AO12" s="462"/>
      <c r="AP12" s="462"/>
      <c r="AQ12" s="462"/>
      <c r="AR12" s="462"/>
      <c r="AS12" s="462"/>
      <c r="AT12" s="462"/>
      <c r="AU12" s="462"/>
      <c r="AV12" s="462"/>
      <c r="AW12" s="462"/>
      <c r="AX12" s="462"/>
      <c r="AY12" s="462"/>
      <c r="AZ12" s="462"/>
      <c r="BA12" s="462"/>
      <c r="BB12" s="462"/>
      <c r="BC12" s="462"/>
      <c r="BD12" s="462"/>
      <c r="BE12" s="462"/>
      <c r="BF12" s="462"/>
      <c r="BG12" s="462"/>
      <c r="BH12" s="462"/>
    </row>
    <row r="13" spans="1:60" s="460" customFormat="1" ht="18.75" customHeight="1" x14ac:dyDescent="0.4">
      <c r="A13" s="2088"/>
      <c r="B13" s="2089"/>
      <c r="C13" s="2089"/>
      <c r="D13" s="2090"/>
      <c r="E13" s="2091"/>
      <c r="F13" s="2092"/>
      <c r="G13" s="2093"/>
      <c r="H13" s="2093"/>
      <c r="I13" s="2093"/>
      <c r="J13" s="2093"/>
      <c r="K13" s="2093"/>
      <c r="L13" s="2093"/>
      <c r="M13" s="2094"/>
      <c r="N13" s="2095"/>
      <c r="O13" s="2095"/>
      <c r="P13" s="2095"/>
      <c r="Q13" s="2096"/>
      <c r="R13" s="462"/>
      <c r="S13" s="2103"/>
      <c r="T13" s="2104"/>
      <c r="U13" s="2104"/>
      <c r="V13" s="2105"/>
      <c r="W13" s="2108"/>
      <c r="X13" s="2108"/>
      <c r="Y13" s="2108"/>
      <c r="Z13" s="2108"/>
      <c r="AA13" s="2108"/>
      <c r="AB13" s="2108"/>
      <c r="AC13" s="2108"/>
      <c r="AD13" s="2108"/>
      <c r="AE13" s="2108"/>
      <c r="AF13" s="2108"/>
      <c r="AG13" s="2108"/>
      <c r="AH13" s="2108"/>
      <c r="AI13" s="2108"/>
      <c r="AJ13" s="2108"/>
      <c r="AK13" s="2109"/>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row>
    <row r="14" spans="1:60" s="460" customFormat="1" ht="18.75" customHeight="1" x14ac:dyDescent="0.4">
      <c r="A14" s="2088"/>
      <c r="B14" s="2089"/>
      <c r="C14" s="2089"/>
      <c r="D14" s="2090"/>
      <c r="E14" s="2091"/>
      <c r="F14" s="2092"/>
      <c r="G14" s="2093"/>
      <c r="H14" s="2093"/>
      <c r="I14" s="2093"/>
      <c r="J14" s="2093"/>
      <c r="K14" s="2093"/>
      <c r="L14" s="2093"/>
      <c r="M14" s="2094"/>
      <c r="N14" s="2095"/>
      <c r="O14" s="2095"/>
      <c r="P14" s="2095"/>
      <c r="Q14" s="2096"/>
      <c r="R14" s="462"/>
      <c r="S14" s="2097" t="s">
        <v>677</v>
      </c>
      <c r="T14" s="2070"/>
      <c r="U14" s="2070"/>
      <c r="V14" s="2071"/>
      <c r="W14" s="2098"/>
      <c r="X14" s="2099"/>
      <c r="Y14" s="463" t="s">
        <v>678</v>
      </c>
      <c r="Z14" s="2069" t="s">
        <v>679</v>
      </c>
      <c r="AA14" s="2070"/>
      <c r="AB14" s="2070"/>
      <c r="AC14" s="2071"/>
      <c r="AD14" s="2072"/>
      <c r="AE14" s="2073"/>
      <c r="AF14" s="464" t="s">
        <v>680</v>
      </c>
      <c r="AG14" s="2074" t="s">
        <v>681</v>
      </c>
      <c r="AH14" s="2074"/>
      <c r="AI14" s="2073"/>
      <c r="AJ14" s="2073"/>
      <c r="AK14" s="465" t="s">
        <v>682</v>
      </c>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row>
    <row r="15" spans="1:60" s="460" customFormat="1" ht="18.75" customHeight="1" thickBot="1" x14ac:dyDescent="0.45">
      <c r="A15" s="2088"/>
      <c r="B15" s="2089"/>
      <c r="C15" s="2089"/>
      <c r="D15" s="2090"/>
      <c r="E15" s="2091"/>
      <c r="F15" s="2092"/>
      <c r="G15" s="2093"/>
      <c r="H15" s="2093"/>
      <c r="I15" s="2093"/>
      <c r="J15" s="2093"/>
      <c r="K15" s="2093"/>
      <c r="L15" s="2093"/>
      <c r="M15" s="2094"/>
      <c r="N15" s="2095"/>
      <c r="O15" s="2095"/>
      <c r="P15" s="2095"/>
      <c r="Q15" s="2096"/>
      <c r="R15" s="462"/>
      <c r="S15" s="2084" t="s">
        <v>683</v>
      </c>
      <c r="T15" s="2085"/>
      <c r="U15" s="2085"/>
      <c r="V15" s="2086"/>
      <c r="W15" s="466"/>
      <c r="X15" s="467" t="s">
        <v>684</v>
      </c>
      <c r="Y15" s="468"/>
      <c r="Z15" s="469"/>
      <c r="AA15" s="466"/>
      <c r="AB15" s="467" t="s">
        <v>54</v>
      </c>
      <c r="AC15" s="2087" t="s">
        <v>685</v>
      </c>
      <c r="AD15" s="2085"/>
      <c r="AE15" s="2085"/>
      <c r="AF15" s="2086"/>
      <c r="AG15" s="2067"/>
      <c r="AH15" s="2068"/>
      <c r="AI15" s="2068"/>
      <c r="AJ15" s="2068"/>
      <c r="AK15" s="470" t="s">
        <v>63</v>
      </c>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row>
    <row r="16" spans="1:60" s="460" customFormat="1" ht="18.75" customHeight="1" thickBot="1" x14ac:dyDescent="0.45">
      <c r="A16" s="2088"/>
      <c r="B16" s="2089"/>
      <c r="C16" s="2089"/>
      <c r="D16" s="2090"/>
      <c r="E16" s="2091"/>
      <c r="F16" s="2092"/>
      <c r="G16" s="2093"/>
      <c r="H16" s="2093"/>
      <c r="I16" s="2093"/>
      <c r="J16" s="2093"/>
      <c r="K16" s="2093"/>
      <c r="L16" s="2093"/>
      <c r="M16" s="2094"/>
      <c r="N16" s="2095"/>
      <c r="O16" s="2095"/>
      <c r="P16" s="2095"/>
      <c r="Q16" s="2096"/>
      <c r="R16" s="462"/>
      <c r="S16" s="462"/>
      <c r="T16" s="462"/>
      <c r="U16" s="471"/>
      <c r="V16" s="471"/>
      <c r="W16" s="471"/>
      <c r="X16" s="471"/>
      <c r="Y16" s="471"/>
      <c r="Z16" s="471"/>
      <c r="AA16" s="471"/>
      <c r="AB16" s="471"/>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row>
    <row r="17" spans="1:60" s="460" customFormat="1" ht="18.75" customHeight="1" x14ac:dyDescent="0.4">
      <c r="A17" s="2088"/>
      <c r="B17" s="2089"/>
      <c r="C17" s="2089"/>
      <c r="D17" s="2090"/>
      <c r="E17" s="2091"/>
      <c r="F17" s="2092"/>
      <c r="G17" s="2093"/>
      <c r="H17" s="2093"/>
      <c r="I17" s="2093"/>
      <c r="J17" s="2093"/>
      <c r="K17" s="2093"/>
      <c r="L17" s="2093"/>
      <c r="M17" s="2094"/>
      <c r="N17" s="2095"/>
      <c r="O17" s="2095"/>
      <c r="P17" s="2095"/>
      <c r="Q17" s="2096"/>
      <c r="R17" s="462"/>
      <c r="S17" s="2110" t="s">
        <v>675</v>
      </c>
      <c r="T17" s="2111"/>
      <c r="U17" s="2111"/>
      <c r="V17" s="2112"/>
      <c r="W17" s="2113"/>
      <c r="X17" s="2113"/>
      <c r="Y17" s="2113"/>
      <c r="Z17" s="2113"/>
      <c r="AA17" s="2113"/>
      <c r="AB17" s="2113"/>
      <c r="AC17" s="2113"/>
      <c r="AD17" s="2113"/>
      <c r="AE17" s="2113"/>
      <c r="AF17" s="2113"/>
      <c r="AG17" s="2113"/>
      <c r="AH17" s="2113"/>
      <c r="AI17" s="2113"/>
      <c r="AJ17" s="2113"/>
      <c r="AK17" s="2114"/>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row>
    <row r="18" spans="1:60" s="460" customFormat="1" ht="18.75" customHeight="1" x14ac:dyDescent="0.4">
      <c r="A18" s="2088"/>
      <c r="B18" s="2089"/>
      <c r="C18" s="2089"/>
      <c r="D18" s="2090"/>
      <c r="E18" s="2091"/>
      <c r="F18" s="2092"/>
      <c r="G18" s="2093"/>
      <c r="H18" s="2093"/>
      <c r="I18" s="2093"/>
      <c r="J18" s="2093"/>
      <c r="K18" s="2093"/>
      <c r="L18" s="2093"/>
      <c r="M18" s="2094"/>
      <c r="N18" s="2095"/>
      <c r="O18" s="2095"/>
      <c r="P18" s="2095"/>
      <c r="Q18" s="2096"/>
      <c r="R18" s="462"/>
      <c r="S18" s="2103"/>
      <c r="T18" s="2104"/>
      <c r="U18" s="2104"/>
      <c r="V18" s="2105"/>
      <c r="W18" s="2108"/>
      <c r="X18" s="2108"/>
      <c r="Y18" s="2108"/>
      <c r="Z18" s="2108"/>
      <c r="AA18" s="2108"/>
      <c r="AB18" s="2108"/>
      <c r="AC18" s="2108"/>
      <c r="AD18" s="2108"/>
      <c r="AE18" s="2108"/>
      <c r="AF18" s="2108"/>
      <c r="AG18" s="2108"/>
      <c r="AH18" s="2108"/>
      <c r="AI18" s="2108"/>
      <c r="AJ18" s="2108"/>
      <c r="AK18" s="2109"/>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row>
    <row r="19" spans="1:60" s="460" customFormat="1" ht="18.75" customHeight="1" x14ac:dyDescent="0.4">
      <c r="A19" s="2088"/>
      <c r="B19" s="2089"/>
      <c r="C19" s="2089"/>
      <c r="D19" s="2090"/>
      <c r="E19" s="2091"/>
      <c r="F19" s="2092"/>
      <c r="G19" s="2093"/>
      <c r="H19" s="2093"/>
      <c r="I19" s="2093"/>
      <c r="J19" s="2093"/>
      <c r="K19" s="2093"/>
      <c r="L19" s="2093"/>
      <c r="M19" s="2094"/>
      <c r="N19" s="2095"/>
      <c r="O19" s="2095"/>
      <c r="P19" s="2095"/>
      <c r="Q19" s="2096"/>
      <c r="R19" s="462"/>
      <c r="S19" s="2100" t="s">
        <v>676</v>
      </c>
      <c r="T19" s="2101"/>
      <c r="U19" s="2101"/>
      <c r="V19" s="2102"/>
      <c r="W19" s="2106"/>
      <c r="X19" s="2106"/>
      <c r="Y19" s="2106"/>
      <c r="Z19" s="2106"/>
      <c r="AA19" s="2106"/>
      <c r="AB19" s="2106"/>
      <c r="AC19" s="2106"/>
      <c r="AD19" s="2106"/>
      <c r="AE19" s="2106"/>
      <c r="AF19" s="2106"/>
      <c r="AG19" s="2106"/>
      <c r="AH19" s="2106"/>
      <c r="AI19" s="2106"/>
      <c r="AJ19" s="2106"/>
      <c r="AK19" s="2107"/>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row>
    <row r="20" spans="1:60" s="460" customFormat="1" ht="18.75" customHeight="1" x14ac:dyDescent="0.4">
      <c r="A20" s="2088"/>
      <c r="B20" s="2089"/>
      <c r="C20" s="2089"/>
      <c r="D20" s="2090"/>
      <c r="E20" s="2091"/>
      <c r="F20" s="2092"/>
      <c r="G20" s="2093"/>
      <c r="H20" s="2093"/>
      <c r="I20" s="2093"/>
      <c r="J20" s="2093"/>
      <c r="K20" s="2093"/>
      <c r="L20" s="2093"/>
      <c r="M20" s="2094"/>
      <c r="N20" s="2095"/>
      <c r="O20" s="2095"/>
      <c r="P20" s="2095"/>
      <c r="Q20" s="2096"/>
      <c r="R20" s="462"/>
      <c r="S20" s="2103"/>
      <c r="T20" s="2104"/>
      <c r="U20" s="2104"/>
      <c r="V20" s="2105"/>
      <c r="W20" s="2108"/>
      <c r="X20" s="2108"/>
      <c r="Y20" s="2108"/>
      <c r="Z20" s="2108"/>
      <c r="AA20" s="2108"/>
      <c r="AB20" s="2108"/>
      <c r="AC20" s="2108"/>
      <c r="AD20" s="2108"/>
      <c r="AE20" s="2108"/>
      <c r="AF20" s="2108"/>
      <c r="AG20" s="2108"/>
      <c r="AH20" s="2108"/>
      <c r="AI20" s="2108"/>
      <c r="AJ20" s="2108"/>
      <c r="AK20" s="2109"/>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row>
    <row r="21" spans="1:60" s="460" customFormat="1" ht="18.75" customHeight="1" x14ac:dyDescent="0.4">
      <c r="A21" s="2088"/>
      <c r="B21" s="2089"/>
      <c r="C21" s="2089"/>
      <c r="D21" s="2090"/>
      <c r="E21" s="2091"/>
      <c r="F21" s="2092"/>
      <c r="G21" s="2093"/>
      <c r="H21" s="2093"/>
      <c r="I21" s="2093"/>
      <c r="J21" s="2093"/>
      <c r="K21" s="2093"/>
      <c r="L21" s="2093"/>
      <c r="M21" s="2094"/>
      <c r="N21" s="2095"/>
      <c r="O21" s="2095"/>
      <c r="P21" s="2095"/>
      <c r="Q21" s="2096"/>
      <c r="R21" s="462"/>
      <c r="S21" s="2097" t="s">
        <v>677</v>
      </c>
      <c r="T21" s="2070"/>
      <c r="U21" s="2070"/>
      <c r="V21" s="2071"/>
      <c r="W21" s="2098"/>
      <c r="X21" s="2099"/>
      <c r="Y21" s="463" t="s">
        <v>678</v>
      </c>
      <c r="Z21" s="2069" t="s">
        <v>679</v>
      </c>
      <c r="AA21" s="2070"/>
      <c r="AB21" s="2070"/>
      <c r="AC21" s="2071"/>
      <c r="AD21" s="2072"/>
      <c r="AE21" s="2073"/>
      <c r="AF21" s="464" t="s">
        <v>680</v>
      </c>
      <c r="AG21" s="2074" t="s">
        <v>681</v>
      </c>
      <c r="AH21" s="2074"/>
      <c r="AI21" s="2073"/>
      <c r="AJ21" s="2073"/>
      <c r="AK21" s="465" t="s">
        <v>682</v>
      </c>
      <c r="AL21" s="462"/>
      <c r="AM21" s="462"/>
      <c r="AN21" s="462"/>
      <c r="AO21" s="462"/>
      <c r="AP21" s="462"/>
      <c r="AQ21" s="462"/>
      <c r="AR21" s="462"/>
      <c r="AS21" s="462"/>
      <c r="AT21" s="462"/>
      <c r="AU21" s="462"/>
      <c r="AV21" s="462"/>
      <c r="AW21" s="462"/>
      <c r="AX21" s="462"/>
      <c r="AY21" s="462"/>
      <c r="AZ21" s="462"/>
      <c r="BA21" s="462"/>
      <c r="BB21" s="462"/>
      <c r="BC21" s="462"/>
      <c r="BD21" s="462"/>
      <c r="BE21" s="462"/>
      <c r="BF21" s="462"/>
      <c r="BG21" s="462"/>
      <c r="BH21" s="462"/>
    </row>
    <row r="22" spans="1:60" s="460" customFormat="1" ht="18.75" customHeight="1" thickBot="1" x14ac:dyDescent="0.45">
      <c r="A22" s="2088"/>
      <c r="B22" s="2089"/>
      <c r="C22" s="2089"/>
      <c r="D22" s="2090"/>
      <c r="E22" s="2091"/>
      <c r="F22" s="2092"/>
      <c r="G22" s="2093"/>
      <c r="H22" s="2093"/>
      <c r="I22" s="2093"/>
      <c r="J22" s="2093"/>
      <c r="K22" s="2093"/>
      <c r="L22" s="2093"/>
      <c r="M22" s="2094"/>
      <c r="N22" s="2095"/>
      <c r="O22" s="2095"/>
      <c r="P22" s="2095"/>
      <c r="Q22" s="2096"/>
      <c r="R22" s="462"/>
      <c r="S22" s="2084" t="s">
        <v>683</v>
      </c>
      <c r="T22" s="2085"/>
      <c r="U22" s="2085"/>
      <c r="V22" s="2086"/>
      <c r="W22" s="466"/>
      <c r="X22" s="467" t="s">
        <v>684</v>
      </c>
      <c r="Y22" s="468"/>
      <c r="Z22" s="469"/>
      <c r="AA22" s="466"/>
      <c r="AB22" s="467" t="s">
        <v>54</v>
      </c>
      <c r="AC22" s="2087" t="s">
        <v>685</v>
      </c>
      <c r="AD22" s="2085"/>
      <c r="AE22" s="2085"/>
      <c r="AF22" s="2086"/>
      <c r="AG22" s="2067"/>
      <c r="AH22" s="2068"/>
      <c r="AI22" s="2068"/>
      <c r="AJ22" s="2068"/>
      <c r="AK22" s="470" t="s">
        <v>63</v>
      </c>
      <c r="AL22" s="462"/>
      <c r="AM22" s="462"/>
      <c r="AN22" s="462"/>
      <c r="AO22" s="462"/>
      <c r="AP22" s="462"/>
      <c r="AQ22" s="462"/>
      <c r="AR22" s="462"/>
      <c r="AS22" s="462"/>
      <c r="AT22" s="462"/>
      <c r="AU22" s="462"/>
      <c r="AV22" s="462"/>
      <c r="AW22" s="462"/>
      <c r="AX22" s="462"/>
      <c r="AY22" s="462"/>
      <c r="AZ22" s="462"/>
      <c r="BA22" s="462"/>
      <c r="BB22" s="462"/>
      <c r="BC22" s="462"/>
      <c r="BD22" s="462"/>
      <c r="BE22" s="462"/>
      <c r="BF22" s="462"/>
      <c r="BG22" s="462"/>
      <c r="BH22" s="462"/>
    </row>
    <row r="23" spans="1:60" s="460" customFormat="1" ht="18.75" customHeight="1" thickBot="1" x14ac:dyDescent="0.45">
      <c r="A23" s="2088"/>
      <c r="B23" s="2089"/>
      <c r="C23" s="2089"/>
      <c r="D23" s="2090"/>
      <c r="E23" s="2091"/>
      <c r="F23" s="2092"/>
      <c r="G23" s="2093"/>
      <c r="H23" s="2093"/>
      <c r="I23" s="2093"/>
      <c r="J23" s="2093"/>
      <c r="K23" s="2093"/>
      <c r="L23" s="2093"/>
      <c r="M23" s="2094"/>
      <c r="N23" s="2095"/>
      <c r="O23" s="2095"/>
      <c r="P23" s="2095"/>
      <c r="Q23" s="2096"/>
      <c r="R23" s="462"/>
      <c r="S23" s="462"/>
      <c r="T23" s="462"/>
      <c r="U23" s="471"/>
      <c r="V23" s="471"/>
      <c r="W23" s="471"/>
      <c r="X23" s="471"/>
      <c r="Y23" s="471"/>
      <c r="Z23" s="471"/>
      <c r="AA23" s="471"/>
      <c r="AB23" s="471"/>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row>
    <row r="24" spans="1:60" s="460" customFormat="1" ht="18.75" customHeight="1" x14ac:dyDescent="0.4">
      <c r="A24" s="2088"/>
      <c r="B24" s="2089"/>
      <c r="C24" s="2089"/>
      <c r="D24" s="2090"/>
      <c r="E24" s="2091"/>
      <c r="F24" s="2092"/>
      <c r="G24" s="2093"/>
      <c r="H24" s="2093"/>
      <c r="I24" s="2093"/>
      <c r="J24" s="2093"/>
      <c r="K24" s="2093"/>
      <c r="L24" s="2093"/>
      <c r="M24" s="2094"/>
      <c r="N24" s="2095"/>
      <c r="O24" s="2095"/>
      <c r="P24" s="2095"/>
      <c r="Q24" s="2096"/>
      <c r="R24" s="462"/>
      <c r="S24" s="2110" t="s">
        <v>675</v>
      </c>
      <c r="T24" s="2111"/>
      <c r="U24" s="2111"/>
      <c r="V24" s="2112"/>
      <c r="W24" s="2113"/>
      <c r="X24" s="2113"/>
      <c r="Y24" s="2113"/>
      <c r="Z24" s="2113"/>
      <c r="AA24" s="2113"/>
      <c r="AB24" s="2113"/>
      <c r="AC24" s="2113"/>
      <c r="AD24" s="2113"/>
      <c r="AE24" s="2113"/>
      <c r="AF24" s="2113"/>
      <c r="AG24" s="2113"/>
      <c r="AH24" s="2113"/>
      <c r="AI24" s="2113"/>
      <c r="AJ24" s="2113"/>
      <c r="AK24" s="2114"/>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row>
    <row r="25" spans="1:60" s="460" customFormat="1" ht="18.75" customHeight="1" x14ac:dyDescent="0.4">
      <c r="A25" s="2088"/>
      <c r="B25" s="2089"/>
      <c r="C25" s="2089"/>
      <c r="D25" s="2090"/>
      <c r="E25" s="2091"/>
      <c r="F25" s="2092"/>
      <c r="G25" s="2093"/>
      <c r="H25" s="2093"/>
      <c r="I25" s="2093"/>
      <c r="J25" s="2093"/>
      <c r="K25" s="2093"/>
      <c r="L25" s="2093"/>
      <c r="M25" s="2094"/>
      <c r="N25" s="2095"/>
      <c r="O25" s="2095"/>
      <c r="P25" s="2095"/>
      <c r="Q25" s="2096"/>
      <c r="R25" s="462"/>
      <c r="S25" s="2103"/>
      <c r="T25" s="2104"/>
      <c r="U25" s="2104"/>
      <c r="V25" s="2105"/>
      <c r="W25" s="2108"/>
      <c r="X25" s="2108"/>
      <c r="Y25" s="2108"/>
      <c r="Z25" s="2108"/>
      <c r="AA25" s="2108"/>
      <c r="AB25" s="2108"/>
      <c r="AC25" s="2108"/>
      <c r="AD25" s="2108"/>
      <c r="AE25" s="2108"/>
      <c r="AF25" s="2108"/>
      <c r="AG25" s="2108"/>
      <c r="AH25" s="2108"/>
      <c r="AI25" s="2108"/>
      <c r="AJ25" s="2108"/>
      <c r="AK25" s="2109"/>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row>
    <row r="26" spans="1:60" s="460" customFormat="1" ht="18.75" customHeight="1" x14ac:dyDescent="0.4">
      <c r="A26" s="2088"/>
      <c r="B26" s="2089"/>
      <c r="C26" s="2089"/>
      <c r="D26" s="2090"/>
      <c r="E26" s="2091"/>
      <c r="F26" s="2092"/>
      <c r="G26" s="2093"/>
      <c r="H26" s="2093"/>
      <c r="I26" s="2093"/>
      <c r="J26" s="2093"/>
      <c r="K26" s="2093"/>
      <c r="L26" s="2093"/>
      <c r="M26" s="2094"/>
      <c r="N26" s="2095"/>
      <c r="O26" s="2095"/>
      <c r="P26" s="2095"/>
      <c r="Q26" s="2096"/>
      <c r="R26" s="462"/>
      <c r="S26" s="2100" t="s">
        <v>676</v>
      </c>
      <c r="T26" s="2101"/>
      <c r="U26" s="2101"/>
      <c r="V26" s="2102"/>
      <c r="W26" s="2106"/>
      <c r="X26" s="2106"/>
      <c r="Y26" s="2106"/>
      <c r="Z26" s="2106"/>
      <c r="AA26" s="2106"/>
      <c r="AB26" s="2106"/>
      <c r="AC26" s="2106"/>
      <c r="AD26" s="2106"/>
      <c r="AE26" s="2106"/>
      <c r="AF26" s="2106"/>
      <c r="AG26" s="2106"/>
      <c r="AH26" s="2106"/>
      <c r="AI26" s="2106"/>
      <c r="AJ26" s="2106"/>
      <c r="AK26" s="2107"/>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row>
    <row r="27" spans="1:60" s="460" customFormat="1" ht="18.75" customHeight="1" x14ac:dyDescent="0.4">
      <c r="A27" s="2088"/>
      <c r="B27" s="2089"/>
      <c r="C27" s="2089"/>
      <c r="D27" s="2090"/>
      <c r="E27" s="2091"/>
      <c r="F27" s="2092"/>
      <c r="G27" s="2093"/>
      <c r="H27" s="2093"/>
      <c r="I27" s="2093"/>
      <c r="J27" s="2093"/>
      <c r="K27" s="2093"/>
      <c r="L27" s="2093"/>
      <c r="M27" s="2094"/>
      <c r="N27" s="2095"/>
      <c r="O27" s="2095"/>
      <c r="P27" s="2095"/>
      <c r="Q27" s="2096"/>
      <c r="R27" s="462"/>
      <c r="S27" s="2103"/>
      <c r="T27" s="2104"/>
      <c r="U27" s="2104"/>
      <c r="V27" s="2105"/>
      <c r="W27" s="2108"/>
      <c r="X27" s="2108"/>
      <c r="Y27" s="2108"/>
      <c r="Z27" s="2108"/>
      <c r="AA27" s="2108"/>
      <c r="AB27" s="2108"/>
      <c r="AC27" s="2108"/>
      <c r="AD27" s="2108"/>
      <c r="AE27" s="2108"/>
      <c r="AF27" s="2108"/>
      <c r="AG27" s="2108"/>
      <c r="AH27" s="2108"/>
      <c r="AI27" s="2108"/>
      <c r="AJ27" s="2108"/>
      <c r="AK27" s="2109"/>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row>
    <row r="28" spans="1:60" s="460" customFormat="1" ht="18.75" customHeight="1" x14ac:dyDescent="0.4">
      <c r="A28" s="2088"/>
      <c r="B28" s="2089"/>
      <c r="C28" s="2089"/>
      <c r="D28" s="2090"/>
      <c r="E28" s="2091"/>
      <c r="F28" s="2092"/>
      <c r="G28" s="2093"/>
      <c r="H28" s="2093"/>
      <c r="I28" s="2093"/>
      <c r="J28" s="2093"/>
      <c r="K28" s="2093"/>
      <c r="L28" s="2093"/>
      <c r="M28" s="2094"/>
      <c r="N28" s="2095"/>
      <c r="O28" s="2095"/>
      <c r="P28" s="2095"/>
      <c r="Q28" s="2096"/>
      <c r="R28" s="462"/>
      <c r="S28" s="2097" t="s">
        <v>677</v>
      </c>
      <c r="T28" s="2070"/>
      <c r="U28" s="2070"/>
      <c r="V28" s="2071"/>
      <c r="W28" s="2098"/>
      <c r="X28" s="2099"/>
      <c r="Y28" s="463" t="s">
        <v>678</v>
      </c>
      <c r="Z28" s="2069" t="s">
        <v>679</v>
      </c>
      <c r="AA28" s="2070"/>
      <c r="AB28" s="2070"/>
      <c r="AC28" s="2071"/>
      <c r="AD28" s="2072"/>
      <c r="AE28" s="2073"/>
      <c r="AF28" s="464" t="s">
        <v>680</v>
      </c>
      <c r="AG28" s="2074" t="s">
        <v>681</v>
      </c>
      <c r="AH28" s="2074"/>
      <c r="AI28" s="2073"/>
      <c r="AJ28" s="2073"/>
      <c r="AK28" s="465" t="s">
        <v>682</v>
      </c>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row>
    <row r="29" spans="1:60" s="460" customFormat="1" ht="18.75" customHeight="1" thickBot="1" x14ac:dyDescent="0.45">
      <c r="A29" s="2088"/>
      <c r="B29" s="2089"/>
      <c r="C29" s="2089"/>
      <c r="D29" s="2090"/>
      <c r="E29" s="2091"/>
      <c r="F29" s="2092"/>
      <c r="G29" s="2093"/>
      <c r="H29" s="2093"/>
      <c r="I29" s="2093"/>
      <c r="J29" s="2093"/>
      <c r="K29" s="2093"/>
      <c r="L29" s="2093"/>
      <c r="M29" s="2094"/>
      <c r="N29" s="2095"/>
      <c r="O29" s="2095"/>
      <c r="P29" s="2095"/>
      <c r="Q29" s="2096"/>
      <c r="R29" s="462"/>
      <c r="S29" s="2084" t="s">
        <v>683</v>
      </c>
      <c r="T29" s="2085"/>
      <c r="U29" s="2085"/>
      <c r="V29" s="2086"/>
      <c r="W29" s="466"/>
      <c r="X29" s="467" t="s">
        <v>684</v>
      </c>
      <c r="Y29" s="468"/>
      <c r="Z29" s="469"/>
      <c r="AA29" s="466"/>
      <c r="AB29" s="467" t="s">
        <v>54</v>
      </c>
      <c r="AC29" s="2087" t="s">
        <v>685</v>
      </c>
      <c r="AD29" s="2085"/>
      <c r="AE29" s="2085"/>
      <c r="AF29" s="2086"/>
      <c r="AG29" s="2067"/>
      <c r="AH29" s="2068"/>
      <c r="AI29" s="2068"/>
      <c r="AJ29" s="2068"/>
      <c r="AK29" s="470" t="s">
        <v>63</v>
      </c>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row>
    <row r="30" spans="1:60" s="460" customFormat="1" ht="18.75" customHeight="1" thickBot="1" x14ac:dyDescent="0.45">
      <c r="A30" s="2088"/>
      <c r="B30" s="2089"/>
      <c r="C30" s="2089"/>
      <c r="D30" s="2090"/>
      <c r="E30" s="2091"/>
      <c r="F30" s="2092"/>
      <c r="G30" s="2093"/>
      <c r="H30" s="2093"/>
      <c r="I30" s="2093"/>
      <c r="J30" s="2093"/>
      <c r="K30" s="2093"/>
      <c r="L30" s="2093"/>
      <c r="M30" s="2094"/>
      <c r="N30" s="2095"/>
      <c r="O30" s="2095"/>
      <c r="P30" s="2095"/>
      <c r="Q30" s="2096"/>
      <c r="R30" s="462"/>
      <c r="S30" s="462"/>
      <c r="T30" s="462"/>
      <c r="U30" s="471"/>
      <c r="V30" s="471"/>
      <c r="W30" s="471"/>
      <c r="X30" s="471"/>
      <c r="Y30" s="471"/>
      <c r="Z30" s="471"/>
      <c r="AA30" s="471"/>
      <c r="AB30" s="471"/>
      <c r="AC30" s="462"/>
      <c r="AD30" s="462"/>
      <c r="AE30" s="462"/>
      <c r="AF30" s="462"/>
      <c r="AG30" s="462"/>
      <c r="AH30" s="462"/>
      <c r="AI30" s="462"/>
      <c r="AJ30" s="462"/>
      <c r="AK30" s="462"/>
      <c r="AL30" s="462"/>
      <c r="AM30" s="462"/>
      <c r="AN30" s="462"/>
      <c r="AO30" s="462"/>
      <c r="AP30" s="462"/>
      <c r="AQ30" s="462"/>
      <c r="AR30" s="462"/>
      <c r="AS30" s="462"/>
      <c r="AT30" s="462"/>
      <c r="AU30" s="462"/>
      <c r="AV30" s="462"/>
      <c r="AW30" s="462"/>
      <c r="AX30" s="462"/>
      <c r="AY30" s="462"/>
      <c r="AZ30" s="462"/>
      <c r="BA30" s="462"/>
      <c r="BB30" s="462"/>
      <c r="BC30" s="462"/>
      <c r="BD30" s="462"/>
      <c r="BE30" s="462"/>
      <c r="BF30" s="462"/>
      <c r="BG30" s="462"/>
      <c r="BH30" s="462"/>
    </row>
    <row r="31" spans="1:60" s="460" customFormat="1" ht="18.75" customHeight="1" x14ac:dyDescent="0.4">
      <c r="A31" s="2088"/>
      <c r="B31" s="2089"/>
      <c r="C31" s="2089"/>
      <c r="D31" s="2090"/>
      <c r="E31" s="2091"/>
      <c r="F31" s="2092"/>
      <c r="G31" s="2093"/>
      <c r="H31" s="2093"/>
      <c r="I31" s="2093"/>
      <c r="J31" s="2093"/>
      <c r="K31" s="2093"/>
      <c r="L31" s="2093"/>
      <c r="M31" s="2094"/>
      <c r="N31" s="2095"/>
      <c r="O31" s="2095"/>
      <c r="P31" s="2095"/>
      <c r="Q31" s="2096"/>
      <c r="R31" s="462"/>
      <c r="S31" s="2110" t="s">
        <v>675</v>
      </c>
      <c r="T31" s="2111"/>
      <c r="U31" s="2111"/>
      <c r="V31" s="2112"/>
      <c r="W31" s="2113"/>
      <c r="X31" s="2113"/>
      <c r="Y31" s="2113"/>
      <c r="Z31" s="2113"/>
      <c r="AA31" s="2113"/>
      <c r="AB31" s="2113"/>
      <c r="AC31" s="2113"/>
      <c r="AD31" s="2113"/>
      <c r="AE31" s="2113"/>
      <c r="AF31" s="2113"/>
      <c r="AG31" s="2113"/>
      <c r="AH31" s="2113"/>
      <c r="AI31" s="2113"/>
      <c r="AJ31" s="2113"/>
      <c r="AK31" s="2114"/>
      <c r="AL31" s="462"/>
      <c r="AM31" s="462"/>
      <c r="AN31" s="462"/>
      <c r="AO31" s="462"/>
      <c r="AP31" s="462"/>
      <c r="AQ31" s="462"/>
      <c r="AR31" s="462"/>
      <c r="AS31" s="462"/>
      <c r="AT31" s="462"/>
      <c r="AU31" s="462"/>
      <c r="AV31" s="462"/>
      <c r="AW31" s="462"/>
      <c r="AX31" s="462"/>
      <c r="AY31" s="462"/>
      <c r="AZ31" s="462"/>
      <c r="BA31" s="462"/>
      <c r="BB31" s="462"/>
      <c r="BC31" s="462"/>
      <c r="BD31" s="462"/>
      <c r="BE31" s="462"/>
      <c r="BF31" s="462"/>
      <c r="BG31" s="462"/>
      <c r="BH31" s="462"/>
    </row>
    <row r="32" spans="1:60" s="460" customFormat="1" ht="18.75" customHeight="1" x14ac:dyDescent="0.4">
      <c r="A32" s="2088"/>
      <c r="B32" s="2089"/>
      <c r="C32" s="2089"/>
      <c r="D32" s="2090"/>
      <c r="E32" s="2091"/>
      <c r="F32" s="2092"/>
      <c r="G32" s="2093"/>
      <c r="H32" s="2093"/>
      <c r="I32" s="2093"/>
      <c r="J32" s="2093"/>
      <c r="K32" s="2093"/>
      <c r="L32" s="2093"/>
      <c r="M32" s="2094"/>
      <c r="N32" s="2095"/>
      <c r="O32" s="2095"/>
      <c r="P32" s="2095"/>
      <c r="Q32" s="2096"/>
      <c r="R32" s="462"/>
      <c r="S32" s="2103"/>
      <c r="T32" s="2104"/>
      <c r="U32" s="2104"/>
      <c r="V32" s="2105"/>
      <c r="W32" s="2108"/>
      <c r="X32" s="2108"/>
      <c r="Y32" s="2108"/>
      <c r="Z32" s="2108"/>
      <c r="AA32" s="2108"/>
      <c r="AB32" s="2108"/>
      <c r="AC32" s="2108"/>
      <c r="AD32" s="2108"/>
      <c r="AE32" s="2108"/>
      <c r="AF32" s="2108"/>
      <c r="AG32" s="2108"/>
      <c r="AH32" s="2108"/>
      <c r="AI32" s="2108"/>
      <c r="AJ32" s="2108"/>
      <c r="AK32" s="2109"/>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row>
    <row r="33" spans="1:60" s="460" customFormat="1" ht="18.75" customHeight="1" x14ac:dyDescent="0.4">
      <c r="A33" s="2088"/>
      <c r="B33" s="2089"/>
      <c r="C33" s="2089"/>
      <c r="D33" s="2090"/>
      <c r="E33" s="2091"/>
      <c r="F33" s="2092"/>
      <c r="G33" s="2093"/>
      <c r="H33" s="2093"/>
      <c r="I33" s="2093"/>
      <c r="J33" s="2093"/>
      <c r="K33" s="2093"/>
      <c r="L33" s="2093"/>
      <c r="M33" s="2094"/>
      <c r="N33" s="2095"/>
      <c r="O33" s="2095"/>
      <c r="P33" s="2095"/>
      <c r="Q33" s="2096"/>
      <c r="R33" s="462"/>
      <c r="S33" s="2100" t="s">
        <v>676</v>
      </c>
      <c r="T33" s="2101"/>
      <c r="U33" s="2101"/>
      <c r="V33" s="2102"/>
      <c r="W33" s="2106"/>
      <c r="X33" s="2106"/>
      <c r="Y33" s="2106"/>
      <c r="Z33" s="2106"/>
      <c r="AA33" s="2106"/>
      <c r="AB33" s="2106"/>
      <c r="AC33" s="2106"/>
      <c r="AD33" s="2106"/>
      <c r="AE33" s="2106"/>
      <c r="AF33" s="2106"/>
      <c r="AG33" s="2106"/>
      <c r="AH33" s="2106"/>
      <c r="AI33" s="2106"/>
      <c r="AJ33" s="2106"/>
      <c r="AK33" s="2107"/>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row>
    <row r="34" spans="1:60" s="460" customFormat="1" ht="18.75" customHeight="1" x14ac:dyDescent="0.4">
      <c r="A34" s="2088"/>
      <c r="B34" s="2089"/>
      <c r="C34" s="2089"/>
      <c r="D34" s="2090"/>
      <c r="E34" s="2091"/>
      <c r="F34" s="2092"/>
      <c r="G34" s="2093"/>
      <c r="H34" s="2093"/>
      <c r="I34" s="2093"/>
      <c r="J34" s="2093"/>
      <c r="K34" s="2093"/>
      <c r="L34" s="2093"/>
      <c r="M34" s="2094"/>
      <c r="N34" s="2095"/>
      <c r="O34" s="2095"/>
      <c r="P34" s="2095"/>
      <c r="Q34" s="2096"/>
      <c r="R34" s="462"/>
      <c r="S34" s="2103"/>
      <c r="T34" s="2104"/>
      <c r="U34" s="2104"/>
      <c r="V34" s="2105"/>
      <c r="W34" s="2108"/>
      <c r="X34" s="2108"/>
      <c r="Y34" s="2108"/>
      <c r="Z34" s="2108"/>
      <c r="AA34" s="2108"/>
      <c r="AB34" s="2108"/>
      <c r="AC34" s="2108"/>
      <c r="AD34" s="2108"/>
      <c r="AE34" s="2108"/>
      <c r="AF34" s="2108"/>
      <c r="AG34" s="2108"/>
      <c r="AH34" s="2108"/>
      <c r="AI34" s="2108"/>
      <c r="AJ34" s="2108"/>
      <c r="AK34" s="2109"/>
      <c r="AL34" s="462"/>
      <c r="AM34" s="462"/>
      <c r="AN34" s="462"/>
      <c r="AO34" s="462"/>
      <c r="AP34" s="462"/>
      <c r="AQ34" s="462"/>
      <c r="AR34" s="462"/>
      <c r="AS34" s="462"/>
      <c r="AT34" s="462"/>
      <c r="AU34" s="462"/>
      <c r="AV34" s="462"/>
      <c r="AW34" s="462"/>
      <c r="AX34" s="462"/>
      <c r="AY34" s="462"/>
      <c r="AZ34" s="462"/>
      <c r="BA34" s="462"/>
      <c r="BB34" s="462"/>
      <c r="BC34" s="462"/>
      <c r="BD34" s="462"/>
      <c r="BE34" s="462"/>
      <c r="BF34" s="462"/>
      <c r="BG34" s="462"/>
      <c r="BH34" s="462"/>
    </row>
    <row r="35" spans="1:60" s="460" customFormat="1" ht="18.75" customHeight="1" x14ac:dyDescent="0.4">
      <c r="A35" s="2088"/>
      <c r="B35" s="2089"/>
      <c r="C35" s="2089"/>
      <c r="D35" s="2090"/>
      <c r="E35" s="2091"/>
      <c r="F35" s="2092"/>
      <c r="G35" s="2093"/>
      <c r="H35" s="2093"/>
      <c r="I35" s="2093"/>
      <c r="J35" s="2093"/>
      <c r="K35" s="2093"/>
      <c r="L35" s="2093"/>
      <c r="M35" s="2094"/>
      <c r="N35" s="2095"/>
      <c r="O35" s="2095"/>
      <c r="P35" s="2095"/>
      <c r="Q35" s="2096"/>
      <c r="R35" s="462"/>
      <c r="S35" s="2097" t="s">
        <v>677</v>
      </c>
      <c r="T35" s="2070"/>
      <c r="U35" s="2070"/>
      <c r="V35" s="2071"/>
      <c r="W35" s="2098"/>
      <c r="X35" s="2099"/>
      <c r="Y35" s="463" t="s">
        <v>678</v>
      </c>
      <c r="Z35" s="2069" t="s">
        <v>679</v>
      </c>
      <c r="AA35" s="2070"/>
      <c r="AB35" s="2070"/>
      <c r="AC35" s="2071"/>
      <c r="AD35" s="2072"/>
      <c r="AE35" s="2073"/>
      <c r="AF35" s="464" t="s">
        <v>680</v>
      </c>
      <c r="AG35" s="2074" t="s">
        <v>681</v>
      </c>
      <c r="AH35" s="2074"/>
      <c r="AI35" s="2073"/>
      <c r="AJ35" s="2073"/>
      <c r="AK35" s="465" t="s">
        <v>682</v>
      </c>
      <c r="AL35" s="462"/>
      <c r="AM35" s="462"/>
      <c r="AN35" s="462"/>
      <c r="AO35" s="462"/>
      <c r="AP35" s="462"/>
      <c r="AQ35" s="462"/>
      <c r="AR35" s="462"/>
      <c r="AS35" s="462"/>
      <c r="AT35" s="462"/>
      <c r="AU35" s="462"/>
      <c r="AV35" s="462"/>
      <c r="AW35" s="462"/>
      <c r="AX35" s="462"/>
      <c r="AY35" s="462"/>
      <c r="AZ35" s="462"/>
      <c r="BA35" s="462"/>
      <c r="BB35" s="462"/>
      <c r="BC35" s="462"/>
      <c r="BD35" s="462"/>
      <c r="BE35" s="462"/>
      <c r="BF35" s="462"/>
      <c r="BG35" s="462"/>
      <c r="BH35" s="462"/>
    </row>
    <row r="36" spans="1:60" s="460" customFormat="1" ht="18.75" customHeight="1" thickBot="1" x14ac:dyDescent="0.45">
      <c r="A36" s="2075"/>
      <c r="B36" s="2076"/>
      <c r="C36" s="2076"/>
      <c r="D36" s="2077"/>
      <c r="E36" s="2078"/>
      <c r="F36" s="2079"/>
      <c r="G36" s="2080"/>
      <c r="H36" s="2080"/>
      <c r="I36" s="2080"/>
      <c r="J36" s="2080"/>
      <c r="K36" s="2080"/>
      <c r="L36" s="2080"/>
      <c r="M36" s="2081"/>
      <c r="N36" s="2082"/>
      <c r="O36" s="2082"/>
      <c r="P36" s="2082"/>
      <c r="Q36" s="2083"/>
      <c r="R36" s="462"/>
      <c r="S36" s="2084" t="s">
        <v>683</v>
      </c>
      <c r="T36" s="2085"/>
      <c r="U36" s="2085"/>
      <c r="V36" s="2086"/>
      <c r="W36" s="466"/>
      <c r="X36" s="467" t="s">
        <v>684</v>
      </c>
      <c r="Y36" s="468"/>
      <c r="Z36" s="469"/>
      <c r="AA36" s="466"/>
      <c r="AB36" s="467" t="s">
        <v>54</v>
      </c>
      <c r="AC36" s="2087" t="s">
        <v>685</v>
      </c>
      <c r="AD36" s="2085"/>
      <c r="AE36" s="2085"/>
      <c r="AF36" s="2086"/>
      <c r="AG36" s="2067"/>
      <c r="AH36" s="2068"/>
      <c r="AI36" s="2068"/>
      <c r="AJ36" s="2068"/>
      <c r="AK36" s="470" t="s">
        <v>63</v>
      </c>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&amp;C23/33&amp;R&amp;F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B388-8F13-4D4A-864E-5010AFEF69D5}">
  <sheetPr>
    <tabColor theme="7" tint="0.79998168889431442"/>
    <pageSetUpPr fitToPage="1"/>
  </sheetPr>
  <dimension ref="A1:BL95"/>
  <sheetViews>
    <sheetView view="pageBreakPreview" zoomScaleNormal="70" zoomScaleSheetLayoutView="100" workbookViewId="0"/>
  </sheetViews>
  <sheetFormatPr defaultRowHeight="16.5" x14ac:dyDescent="0.4"/>
  <cols>
    <col min="1" max="64" width="4.375" style="32" customWidth="1"/>
    <col min="65" max="79" width="4.375" style="3"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44" ht="18.75" customHeight="1" x14ac:dyDescent="0.4">
      <c r="A1" s="93" t="s">
        <v>1044</v>
      </c>
      <c r="B1" s="10"/>
    </row>
    <row r="2" spans="1:44" ht="18.75" customHeight="1" thickBot="1" x14ac:dyDescent="0.45">
      <c r="A2" s="54" t="s">
        <v>686</v>
      </c>
    </row>
    <row r="3" spans="1:44" ht="18.75" customHeight="1" x14ac:dyDescent="0.4">
      <c r="A3" s="851" t="s">
        <v>717</v>
      </c>
      <c r="B3" s="1676"/>
      <c r="C3" s="893"/>
      <c r="D3" s="892" t="s">
        <v>718</v>
      </c>
      <c r="E3" s="1676"/>
      <c r="F3" s="893"/>
      <c r="G3" s="805" t="s">
        <v>715</v>
      </c>
      <c r="H3" s="806"/>
      <c r="I3" s="806"/>
      <c r="J3" s="806"/>
      <c r="K3" s="806"/>
      <c r="L3" s="806"/>
      <c r="M3" s="806"/>
      <c r="N3" s="806"/>
      <c r="O3" s="806"/>
      <c r="P3" s="806"/>
      <c r="Q3" s="806"/>
      <c r="R3" s="806"/>
      <c r="S3" s="852"/>
      <c r="T3" s="892" t="s">
        <v>714</v>
      </c>
      <c r="U3" s="1676"/>
      <c r="V3" s="1676"/>
      <c r="W3" s="1676"/>
      <c r="X3" s="893"/>
      <c r="Y3" s="769" t="s">
        <v>687</v>
      </c>
      <c r="Z3" s="768"/>
      <c r="AA3" s="768"/>
      <c r="AB3" s="768"/>
      <c r="AC3" s="768"/>
      <c r="AD3" s="768"/>
      <c r="AE3" s="768"/>
      <c r="AF3" s="768"/>
      <c r="AG3" s="768"/>
      <c r="AH3" s="770"/>
      <c r="AI3" s="769" t="s">
        <v>688</v>
      </c>
      <c r="AJ3" s="768"/>
      <c r="AK3" s="768"/>
      <c r="AL3" s="768"/>
      <c r="AM3" s="768"/>
      <c r="AN3" s="768"/>
      <c r="AO3" s="768"/>
      <c r="AP3" s="771"/>
    </row>
    <row r="4" spans="1:44" ht="18.75" customHeight="1" x14ac:dyDescent="0.4">
      <c r="A4" s="782"/>
      <c r="B4" s="783"/>
      <c r="C4" s="784"/>
      <c r="D4" s="896"/>
      <c r="E4" s="783"/>
      <c r="F4" s="784"/>
      <c r="G4" s="832"/>
      <c r="H4" s="830"/>
      <c r="I4" s="830"/>
      <c r="J4" s="830"/>
      <c r="K4" s="830"/>
      <c r="L4" s="830"/>
      <c r="M4" s="830"/>
      <c r="N4" s="830"/>
      <c r="O4" s="830"/>
      <c r="P4" s="830"/>
      <c r="Q4" s="830"/>
      <c r="R4" s="830"/>
      <c r="S4" s="833"/>
      <c r="T4" s="896"/>
      <c r="U4" s="783"/>
      <c r="V4" s="783"/>
      <c r="W4" s="783"/>
      <c r="X4" s="784"/>
      <c r="Y4" s="802" t="s">
        <v>689</v>
      </c>
      <c r="Z4" s="755"/>
      <c r="AA4" s="755"/>
      <c r="AB4" s="755"/>
      <c r="AC4" s="756"/>
      <c r="AD4" s="802" t="s">
        <v>690</v>
      </c>
      <c r="AE4" s="755"/>
      <c r="AF4" s="755"/>
      <c r="AG4" s="755"/>
      <c r="AH4" s="756"/>
      <c r="AI4" s="883"/>
      <c r="AJ4" s="777"/>
      <c r="AK4" s="777"/>
      <c r="AL4" s="777"/>
      <c r="AM4" s="777"/>
      <c r="AN4" s="777"/>
      <c r="AO4" s="777"/>
      <c r="AP4" s="1665"/>
      <c r="AQ4" s="105"/>
      <c r="AR4" s="105"/>
    </row>
    <row r="5" spans="1:44" ht="18.75" customHeight="1" x14ac:dyDescent="0.4">
      <c r="A5" s="1809"/>
      <c r="B5" s="785"/>
      <c r="C5" s="790" t="s">
        <v>19</v>
      </c>
      <c r="D5" s="880"/>
      <c r="E5" s="785"/>
      <c r="F5" s="790" t="s">
        <v>19</v>
      </c>
      <c r="G5" s="861" t="s">
        <v>691</v>
      </c>
      <c r="H5" s="789"/>
      <c r="I5" s="790"/>
      <c r="J5" s="785"/>
      <c r="K5" s="785"/>
      <c r="L5" s="789" t="s">
        <v>19</v>
      </c>
      <c r="M5" s="1884"/>
      <c r="N5" s="1884"/>
      <c r="O5" s="1884"/>
      <c r="P5" s="1884"/>
      <c r="Q5" s="1884"/>
      <c r="R5" s="789" t="s">
        <v>692</v>
      </c>
      <c r="S5" s="790"/>
      <c r="T5" s="2149"/>
      <c r="U5" s="1884"/>
      <c r="V5" s="1884"/>
      <c r="W5" s="1683" t="s">
        <v>693</v>
      </c>
      <c r="X5" s="1670"/>
      <c r="Y5" s="2149"/>
      <c r="Z5" s="1884"/>
      <c r="AA5" s="1884"/>
      <c r="AB5" s="1683" t="s">
        <v>693</v>
      </c>
      <c r="AC5" s="1670"/>
      <c r="AD5" s="2149"/>
      <c r="AE5" s="1884"/>
      <c r="AF5" s="1884"/>
      <c r="AG5" s="1683" t="s">
        <v>693</v>
      </c>
      <c r="AH5" s="1670"/>
      <c r="AI5" s="745"/>
      <c r="AJ5" s="746"/>
      <c r="AK5" s="746"/>
      <c r="AL5" s="746"/>
      <c r="AM5" s="746"/>
      <c r="AN5" s="746"/>
      <c r="AO5" s="746"/>
      <c r="AP5" s="957"/>
    </row>
    <row r="6" spans="1:44" ht="18.75" customHeight="1" x14ac:dyDescent="0.4">
      <c r="A6" s="1816"/>
      <c r="B6" s="777"/>
      <c r="C6" s="776"/>
      <c r="D6" s="883"/>
      <c r="E6" s="777"/>
      <c r="F6" s="776"/>
      <c r="G6" s="832"/>
      <c r="H6" s="830"/>
      <c r="I6" s="833"/>
      <c r="J6" s="746"/>
      <c r="K6" s="746"/>
      <c r="L6" s="830"/>
      <c r="M6" s="1892"/>
      <c r="N6" s="1892"/>
      <c r="O6" s="1892"/>
      <c r="P6" s="1892"/>
      <c r="Q6" s="1892"/>
      <c r="R6" s="830"/>
      <c r="S6" s="833"/>
      <c r="T6" s="1891"/>
      <c r="U6" s="1892"/>
      <c r="V6" s="1892"/>
      <c r="W6" s="1684"/>
      <c r="X6" s="1672"/>
      <c r="Y6" s="1891"/>
      <c r="Z6" s="1892"/>
      <c r="AA6" s="1892"/>
      <c r="AB6" s="1684"/>
      <c r="AC6" s="1672"/>
      <c r="AD6" s="1891"/>
      <c r="AE6" s="1892"/>
      <c r="AF6" s="1892"/>
      <c r="AG6" s="1684"/>
      <c r="AH6" s="1672"/>
      <c r="AI6" s="2137" t="s">
        <v>694</v>
      </c>
      <c r="AJ6" s="2138"/>
      <c r="AK6" s="2138"/>
      <c r="AL6" s="2138"/>
      <c r="AM6" s="2138"/>
      <c r="AN6" s="2138"/>
      <c r="AO6" s="2138"/>
      <c r="AP6" s="2139"/>
      <c r="AQ6" s="105"/>
      <c r="AR6" s="105"/>
    </row>
    <row r="7" spans="1:44" ht="18.75" customHeight="1" x14ac:dyDescent="0.4">
      <c r="A7" s="1816"/>
      <c r="B7" s="777"/>
      <c r="C7" s="776"/>
      <c r="D7" s="883"/>
      <c r="E7" s="777"/>
      <c r="F7" s="776"/>
      <c r="G7" s="861" t="s">
        <v>695</v>
      </c>
      <c r="H7" s="789"/>
      <c r="I7" s="790"/>
      <c r="J7" s="785"/>
      <c r="K7" s="785"/>
      <c r="L7" s="789" t="s">
        <v>19</v>
      </c>
      <c r="M7" s="1884"/>
      <c r="N7" s="1884"/>
      <c r="O7" s="1884"/>
      <c r="P7" s="1884"/>
      <c r="Q7" s="1884"/>
      <c r="R7" s="789" t="s">
        <v>692</v>
      </c>
      <c r="S7" s="790"/>
      <c r="T7" s="2149"/>
      <c r="U7" s="1884"/>
      <c r="V7" s="1884"/>
      <c r="W7" s="1683" t="s">
        <v>693</v>
      </c>
      <c r="X7" s="1670"/>
      <c r="Y7" s="2149"/>
      <c r="Z7" s="1884"/>
      <c r="AA7" s="1884"/>
      <c r="AB7" s="1683" t="s">
        <v>693</v>
      </c>
      <c r="AC7" s="1670"/>
      <c r="AD7" s="2149"/>
      <c r="AE7" s="1884"/>
      <c r="AF7" s="1884"/>
      <c r="AG7" s="1683" t="s">
        <v>693</v>
      </c>
      <c r="AH7" s="1670"/>
      <c r="AI7" s="880"/>
      <c r="AJ7" s="785"/>
      <c r="AK7" s="785"/>
      <c r="AL7" s="785"/>
      <c r="AM7" s="785"/>
      <c r="AN7" s="785"/>
      <c r="AO7" s="785"/>
      <c r="AP7" s="956"/>
    </row>
    <row r="8" spans="1:44" ht="18.75" customHeight="1" x14ac:dyDescent="0.4">
      <c r="A8" s="1810"/>
      <c r="B8" s="746"/>
      <c r="C8" s="833"/>
      <c r="D8" s="745"/>
      <c r="E8" s="746"/>
      <c r="F8" s="833"/>
      <c r="G8" s="832"/>
      <c r="H8" s="830"/>
      <c r="I8" s="833"/>
      <c r="J8" s="746"/>
      <c r="K8" s="746"/>
      <c r="L8" s="830"/>
      <c r="M8" s="1892"/>
      <c r="N8" s="1892"/>
      <c r="O8" s="1892"/>
      <c r="P8" s="1892"/>
      <c r="Q8" s="1892"/>
      <c r="R8" s="830"/>
      <c r="S8" s="833"/>
      <c r="T8" s="1891"/>
      <c r="U8" s="1892"/>
      <c r="V8" s="1892"/>
      <c r="W8" s="1684"/>
      <c r="X8" s="1672"/>
      <c r="Y8" s="1891"/>
      <c r="Z8" s="1892"/>
      <c r="AA8" s="1892"/>
      <c r="AB8" s="1684"/>
      <c r="AC8" s="1672"/>
      <c r="AD8" s="1891"/>
      <c r="AE8" s="1892"/>
      <c r="AF8" s="1892"/>
      <c r="AG8" s="1684"/>
      <c r="AH8" s="1672"/>
      <c r="AI8" s="745"/>
      <c r="AJ8" s="746"/>
      <c r="AK8" s="746"/>
      <c r="AL8" s="746"/>
      <c r="AM8" s="746"/>
      <c r="AN8" s="746"/>
      <c r="AO8" s="746"/>
      <c r="AP8" s="957"/>
    </row>
    <row r="9" spans="1:44" ht="18.75" customHeight="1" x14ac:dyDescent="0.4">
      <c r="A9" s="2150" t="s">
        <v>696</v>
      </c>
      <c r="B9" s="2142"/>
      <c r="C9" s="2142"/>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3"/>
      <c r="AI9" s="2137" t="s">
        <v>697</v>
      </c>
      <c r="AJ9" s="2138"/>
      <c r="AK9" s="2138"/>
      <c r="AL9" s="2138"/>
      <c r="AM9" s="2138"/>
      <c r="AN9" s="2138"/>
      <c r="AO9" s="2138"/>
      <c r="AP9" s="2139"/>
      <c r="AQ9" s="105"/>
      <c r="AR9" s="105"/>
    </row>
    <row r="10" spans="1:44" ht="18.75" customHeight="1" x14ac:dyDescent="0.4">
      <c r="A10" s="2148" t="s">
        <v>698</v>
      </c>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2130" t="s">
        <v>699</v>
      </c>
      <c r="Z10" s="759"/>
      <c r="AA10" s="759"/>
      <c r="AB10" s="759"/>
      <c r="AC10" s="759"/>
      <c r="AD10" s="759"/>
      <c r="AE10" s="759"/>
      <c r="AF10" s="759"/>
      <c r="AG10" s="759"/>
      <c r="AH10" s="2131"/>
      <c r="AI10" s="2144" t="s">
        <v>700</v>
      </c>
      <c r="AJ10" s="2145"/>
      <c r="AK10" s="2145"/>
      <c r="AL10" s="2145"/>
      <c r="AM10" s="2145"/>
      <c r="AN10" s="2145"/>
      <c r="AO10" s="2145"/>
      <c r="AP10" s="2146"/>
      <c r="AQ10" s="105"/>
      <c r="AR10" s="105"/>
    </row>
    <row r="11" spans="1:44" ht="18.75" customHeight="1" x14ac:dyDescent="0.4">
      <c r="A11" s="324"/>
      <c r="B11" s="81"/>
      <c r="C11" s="81"/>
      <c r="D11" s="81"/>
      <c r="E11" s="81"/>
      <c r="F11" s="81"/>
      <c r="G11" s="81"/>
      <c r="H11" s="81"/>
      <c r="I11" s="81"/>
      <c r="J11" s="81"/>
      <c r="K11" s="81"/>
      <c r="L11" s="81"/>
      <c r="M11" s="81"/>
      <c r="N11" s="81"/>
      <c r="O11" s="81"/>
      <c r="P11" s="81"/>
      <c r="Q11" s="81"/>
      <c r="R11" s="81"/>
      <c r="S11" s="81"/>
      <c r="T11" s="81"/>
      <c r="U11" s="81"/>
      <c r="V11" s="81"/>
      <c r="W11" s="81"/>
      <c r="X11" s="81"/>
      <c r="Y11" s="357"/>
      <c r="Z11" s="785" t="s">
        <v>519</v>
      </c>
      <c r="AA11" s="785" t="s">
        <v>701</v>
      </c>
      <c r="AB11" s="785"/>
      <c r="AC11" s="1884"/>
      <c r="AD11" s="1884"/>
      <c r="AE11" s="1884"/>
      <c r="AF11" s="785" t="s">
        <v>702</v>
      </c>
      <c r="AG11" s="359"/>
      <c r="AH11" s="881" t="s">
        <v>520</v>
      </c>
      <c r="AI11" s="923"/>
      <c r="AJ11" s="905"/>
      <c r="AK11" s="905"/>
      <c r="AL11" s="905"/>
      <c r="AM11" s="905"/>
      <c r="AN11" s="905"/>
      <c r="AO11" s="905"/>
      <c r="AP11" s="2140"/>
    </row>
    <row r="12" spans="1:44" ht="18.75" customHeight="1" x14ac:dyDescent="0.4">
      <c r="A12" s="324"/>
      <c r="B12" s="81"/>
      <c r="C12" s="81"/>
      <c r="D12" s="81"/>
      <c r="E12" s="81"/>
      <c r="F12" s="81"/>
      <c r="G12" s="81"/>
      <c r="H12" s="81"/>
      <c r="I12" s="81"/>
      <c r="J12" s="81"/>
      <c r="K12" s="81"/>
      <c r="L12" s="81"/>
      <c r="M12" s="81"/>
      <c r="N12" s="81"/>
      <c r="O12" s="81"/>
      <c r="P12" s="81"/>
      <c r="Q12" s="81"/>
      <c r="R12" s="81"/>
      <c r="S12" s="81"/>
      <c r="T12" s="81"/>
      <c r="U12" s="81"/>
      <c r="V12" s="81"/>
      <c r="W12" s="81"/>
      <c r="X12" s="81"/>
      <c r="Y12" s="472"/>
      <c r="Z12" s="746"/>
      <c r="AA12" s="746"/>
      <c r="AB12" s="746"/>
      <c r="AC12" s="1892"/>
      <c r="AD12" s="1892"/>
      <c r="AE12" s="1892"/>
      <c r="AF12" s="746"/>
      <c r="AG12" s="343"/>
      <c r="AH12" s="882"/>
      <c r="AI12" s="747"/>
      <c r="AJ12" s="748"/>
      <c r="AK12" s="748"/>
      <c r="AL12" s="748"/>
      <c r="AM12" s="748"/>
      <c r="AN12" s="748"/>
      <c r="AO12" s="748"/>
      <c r="AP12" s="929"/>
      <c r="AQ12" s="105"/>
      <c r="AR12" s="105"/>
    </row>
    <row r="13" spans="1:44" ht="18.75" customHeight="1" x14ac:dyDescent="0.4">
      <c r="A13" s="324"/>
      <c r="B13" s="81"/>
      <c r="C13" s="81"/>
      <c r="D13" s="81"/>
      <c r="E13" s="81"/>
      <c r="F13" s="81"/>
      <c r="G13" s="81"/>
      <c r="H13" s="81"/>
      <c r="I13" s="81"/>
      <c r="J13" s="81"/>
      <c r="K13" s="81"/>
      <c r="L13" s="81"/>
      <c r="M13" s="81"/>
      <c r="N13" s="81"/>
      <c r="O13" s="81"/>
      <c r="P13" s="81"/>
      <c r="Q13" s="81"/>
      <c r="R13" s="81"/>
      <c r="S13" s="81"/>
      <c r="T13" s="81"/>
      <c r="U13" s="81"/>
      <c r="V13" s="81"/>
      <c r="W13" s="81"/>
      <c r="X13" s="81"/>
      <c r="Y13" s="2141" t="s">
        <v>703</v>
      </c>
      <c r="Z13" s="2142"/>
      <c r="AA13" s="2142"/>
      <c r="AB13" s="2142"/>
      <c r="AC13" s="2142"/>
      <c r="AD13" s="2142"/>
      <c r="AE13" s="2142"/>
      <c r="AF13" s="2142"/>
      <c r="AG13" s="2142"/>
      <c r="AH13" s="2143"/>
      <c r="AI13" s="2144" t="s">
        <v>704</v>
      </c>
      <c r="AJ13" s="2145"/>
      <c r="AK13" s="2145"/>
      <c r="AL13" s="2145"/>
      <c r="AM13" s="2145"/>
      <c r="AN13" s="2145"/>
      <c r="AO13" s="2145"/>
      <c r="AP13" s="2146"/>
      <c r="AQ13" s="105"/>
      <c r="AR13" s="105"/>
    </row>
    <row r="14" spans="1:44" ht="18.75" customHeight="1" x14ac:dyDescent="0.4">
      <c r="A14" s="324"/>
      <c r="B14" s="81"/>
      <c r="C14" s="81"/>
      <c r="D14" s="81"/>
      <c r="E14" s="81"/>
      <c r="F14" s="81"/>
      <c r="G14" s="81"/>
      <c r="H14" s="81"/>
      <c r="I14" s="81"/>
      <c r="J14" s="81"/>
      <c r="K14" s="81"/>
      <c r="L14" s="81"/>
      <c r="M14" s="81"/>
      <c r="N14" s="81"/>
      <c r="O14" s="81"/>
      <c r="P14" s="81"/>
      <c r="Q14" s="81"/>
      <c r="R14" s="81"/>
      <c r="S14" s="81"/>
      <c r="T14" s="81"/>
      <c r="U14" s="81"/>
      <c r="V14" s="81"/>
      <c r="W14" s="81"/>
      <c r="X14" s="81"/>
      <c r="Y14" s="357"/>
      <c r="Z14" s="785" t="s">
        <v>519</v>
      </c>
      <c r="AA14" s="785" t="s">
        <v>701</v>
      </c>
      <c r="AB14" s="785"/>
      <c r="AC14" s="1884"/>
      <c r="AD14" s="1884"/>
      <c r="AE14" s="1884"/>
      <c r="AF14" s="785" t="s">
        <v>702</v>
      </c>
      <c r="AG14" s="359"/>
      <c r="AH14" s="881" t="s">
        <v>520</v>
      </c>
      <c r="AI14" s="868"/>
      <c r="AJ14" s="963"/>
      <c r="AK14" s="963"/>
      <c r="AL14" s="963"/>
      <c r="AM14" s="963"/>
      <c r="AN14" s="963"/>
      <c r="AO14" s="963"/>
      <c r="AP14" s="2147"/>
    </row>
    <row r="15" spans="1:44" ht="18.75" customHeight="1" x14ac:dyDescent="0.4">
      <c r="A15" s="324"/>
      <c r="B15" s="81"/>
      <c r="C15" s="81"/>
      <c r="D15" s="81"/>
      <c r="E15" s="81"/>
      <c r="F15" s="81"/>
      <c r="G15" s="81"/>
      <c r="H15" s="81"/>
      <c r="I15" s="81"/>
      <c r="J15" s="81"/>
      <c r="K15" s="81"/>
      <c r="L15" s="81"/>
      <c r="M15" s="81"/>
      <c r="N15" s="81"/>
      <c r="O15" s="81"/>
      <c r="P15" s="81"/>
      <c r="Q15" s="81"/>
      <c r="R15" s="81"/>
      <c r="S15" s="81"/>
      <c r="T15" s="81"/>
      <c r="U15" s="81"/>
      <c r="V15" s="81"/>
      <c r="W15" s="81"/>
      <c r="X15" s="81"/>
      <c r="Y15" s="472"/>
      <c r="Z15" s="746"/>
      <c r="AA15" s="746"/>
      <c r="AB15" s="746"/>
      <c r="AC15" s="1892"/>
      <c r="AD15" s="1892"/>
      <c r="AE15" s="1892"/>
      <c r="AF15" s="746"/>
      <c r="AG15" s="343"/>
      <c r="AH15" s="882"/>
      <c r="AI15" s="747"/>
      <c r="AJ15" s="748"/>
      <c r="AK15" s="748"/>
      <c r="AL15" s="748"/>
      <c r="AM15" s="748"/>
      <c r="AN15" s="748"/>
      <c r="AO15" s="748"/>
      <c r="AP15" s="929"/>
    </row>
    <row r="16" spans="1:44" ht="18.75" customHeight="1" x14ac:dyDescent="0.4">
      <c r="A16" s="324"/>
      <c r="B16" s="81"/>
      <c r="C16" s="81"/>
      <c r="D16" s="81"/>
      <c r="E16" s="81"/>
      <c r="F16" s="81"/>
      <c r="G16" s="81"/>
      <c r="H16" s="81"/>
      <c r="I16" s="81"/>
      <c r="J16" s="81"/>
      <c r="K16" s="81"/>
      <c r="L16" s="81"/>
      <c r="M16" s="81"/>
      <c r="N16" s="81"/>
      <c r="O16" s="81"/>
      <c r="P16" s="81"/>
      <c r="Q16" s="81"/>
      <c r="R16" s="81"/>
      <c r="S16" s="81"/>
      <c r="T16" s="81"/>
      <c r="U16" s="81"/>
      <c r="V16" s="81"/>
      <c r="W16" s="81"/>
      <c r="X16" s="81"/>
      <c r="Y16" s="2130" t="s">
        <v>705</v>
      </c>
      <c r="Z16" s="759"/>
      <c r="AA16" s="759"/>
      <c r="AB16" s="759"/>
      <c r="AC16" s="759"/>
      <c r="AD16" s="759"/>
      <c r="AE16" s="759"/>
      <c r="AF16" s="759"/>
      <c r="AG16" s="759"/>
      <c r="AH16" s="2131"/>
      <c r="AI16" s="2137" t="s">
        <v>706</v>
      </c>
      <c r="AJ16" s="2138"/>
      <c r="AK16" s="2138"/>
      <c r="AL16" s="2138"/>
      <c r="AM16" s="2138"/>
      <c r="AN16" s="2138"/>
      <c r="AO16" s="2138"/>
      <c r="AP16" s="2139"/>
    </row>
    <row r="17" spans="1:42" ht="18.75" customHeight="1" x14ac:dyDescent="0.4">
      <c r="A17" s="324"/>
      <c r="B17" s="81"/>
      <c r="C17" s="81"/>
      <c r="D17" s="81"/>
      <c r="E17" s="81"/>
      <c r="F17" s="81"/>
      <c r="G17" s="81"/>
      <c r="H17" s="81"/>
      <c r="I17" s="81"/>
      <c r="J17" s="81"/>
      <c r="K17" s="81"/>
      <c r="L17" s="81"/>
      <c r="M17" s="81"/>
      <c r="N17" s="81"/>
      <c r="O17" s="81"/>
      <c r="P17" s="81"/>
      <c r="Q17" s="81"/>
      <c r="R17" s="81"/>
      <c r="S17" s="81"/>
      <c r="T17" s="81"/>
      <c r="U17" s="81"/>
      <c r="V17" s="81"/>
      <c r="W17" s="81"/>
      <c r="X17" s="81"/>
      <c r="Y17" s="316"/>
      <c r="Z17" s="75"/>
      <c r="AA17" s="359"/>
      <c r="AB17" s="785" t="s">
        <v>519</v>
      </c>
      <c r="AC17" s="75"/>
      <c r="AD17" s="75"/>
      <c r="AE17" s="359"/>
      <c r="AF17" s="785" t="s">
        <v>520</v>
      </c>
      <c r="AG17" s="75"/>
      <c r="AH17" s="473"/>
      <c r="AI17" s="317"/>
      <c r="AJ17" s="359"/>
      <c r="AK17" s="785" t="s">
        <v>519</v>
      </c>
      <c r="AL17" s="317"/>
      <c r="AM17" s="75"/>
      <c r="AN17" s="359"/>
      <c r="AO17" s="785" t="s">
        <v>520</v>
      </c>
      <c r="AP17" s="77"/>
    </row>
    <row r="18" spans="1:42" ht="18.75" customHeight="1" x14ac:dyDescent="0.4">
      <c r="A18" s="324"/>
      <c r="B18" s="81"/>
      <c r="C18" s="81"/>
      <c r="D18" s="81"/>
      <c r="E18" s="81"/>
      <c r="F18" s="81"/>
      <c r="G18" s="81"/>
      <c r="H18" s="81"/>
      <c r="I18" s="81"/>
      <c r="J18" s="81"/>
      <c r="K18" s="81"/>
      <c r="L18" s="81"/>
      <c r="M18" s="81"/>
      <c r="N18" s="81"/>
      <c r="O18" s="81"/>
      <c r="P18" s="81"/>
      <c r="Q18" s="81"/>
      <c r="R18" s="81"/>
      <c r="S18" s="81"/>
      <c r="T18" s="81"/>
      <c r="U18" s="81"/>
      <c r="V18" s="81"/>
      <c r="W18" s="81"/>
      <c r="X18" s="81"/>
      <c r="Y18" s="356"/>
      <c r="Z18" s="79"/>
      <c r="AA18" s="343"/>
      <c r="AB18" s="746"/>
      <c r="AC18" s="79"/>
      <c r="AD18" s="79"/>
      <c r="AE18" s="343"/>
      <c r="AF18" s="746"/>
      <c r="AG18" s="79"/>
      <c r="AH18" s="345"/>
      <c r="AI18" s="326"/>
      <c r="AJ18" s="343"/>
      <c r="AK18" s="746"/>
      <c r="AL18" s="326"/>
      <c r="AM18" s="79"/>
      <c r="AN18" s="343"/>
      <c r="AO18" s="746"/>
      <c r="AP18" s="80"/>
    </row>
    <row r="19" spans="1:42" ht="18.75" customHeight="1" x14ac:dyDescent="0.4">
      <c r="A19" s="324"/>
      <c r="B19" s="81"/>
      <c r="C19" s="81"/>
      <c r="D19" s="81"/>
      <c r="E19" s="81"/>
      <c r="F19" s="81"/>
      <c r="G19" s="81"/>
      <c r="H19" s="81"/>
      <c r="I19" s="81"/>
      <c r="J19" s="81"/>
      <c r="K19" s="81"/>
      <c r="L19" s="81"/>
      <c r="M19" s="81"/>
      <c r="N19" s="81"/>
      <c r="O19" s="81"/>
      <c r="P19" s="81"/>
      <c r="Q19" s="81"/>
      <c r="R19" s="81"/>
      <c r="S19" s="81"/>
      <c r="T19" s="81"/>
      <c r="U19" s="81"/>
      <c r="V19" s="81"/>
      <c r="W19" s="81"/>
      <c r="X19" s="81"/>
      <c r="Y19" s="2130" t="s">
        <v>707</v>
      </c>
      <c r="Z19" s="759"/>
      <c r="AA19" s="759"/>
      <c r="AB19" s="759"/>
      <c r="AC19" s="759"/>
      <c r="AD19" s="759"/>
      <c r="AE19" s="759"/>
      <c r="AF19" s="759"/>
      <c r="AG19" s="759"/>
      <c r="AH19" s="2131"/>
      <c r="AI19" s="2132" t="s">
        <v>713</v>
      </c>
      <c r="AJ19" s="2133"/>
      <c r="AK19" s="2133"/>
      <c r="AL19" s="2133"/>
      <c r="AM19" s="2133"/>
      <c r="AN19" s="2133"/>
      <c r="AO19" s="2133"/>
      <c r="AP19" s="2134"/>
    </row>
    <row r="20" spans="1:42" ht="18.75" customHeight="1" x14ac:dyDescent="0.4">
      <c r="A20" s="324"/>
      <c r="B20" s="81"/>
      <c r="C20" s="362"/>
      <c r="D20" s="81"/>
      <c r="E20" s="81"/>
      <c r="F20" s="81"/>
      <c r="G20" s="81"/>
      <c r="H20" s="81"/>
      <c r="I20" s="81"/>
      <c r="J20" s="81"/>
      <c r="K20" s="81"/>
      <c r="L20" s="81"/>
      <c r="M20" s="81"/>
      <c r="N20" s="362"/>
      <c r="O20" s="81"/>
      <c r="P20" s="81"/>
      <c r="Q20" s="81"/>
      <c r="R20" s="81"/>
      <c r="S20" s="81"/>
      <c r="T20" s="81"/>
      <c r="U20" s="81"/>
      <c r="V20" s="362"/>
      <c r="W20" s="81"/>
      <c r="X20" s="320"/>
      <c r="Y20" s="316"/>
      <c r="Z20" s="75"/>
      <c r="AA20" s="359"/>
      <c r="AB20" s="785" t="s">
        <v>519</v>
      </c>
      <c r="AC20" s="75"/>
      <c r="AD20" s="75"/>
      <c r="AE20" s="359"/>
      <c r="AF20" s="785" t="s">
        <v>520</v>
      </c>
      <c r="AG20" s="75"/>
      <c r="AH20" s="473"/>
      <c r="AI20" s="2135" t="s">
        <v>26</v>
      </c>
      <c r="AJ20" s="1683"/>
      <c r="AK20" s="963"/>
      <c r="AL20" s="963"/>
      <c r="AM20" s="963"/>
      <c r="AN20" s="963"/>
      <c r="AO20" s="789" t="s">
        <v>508</v>
      </c>
      <c r="AP20" s="871"/>
    </row>
    <row r="21" spans="1:42" ht="18.75" customHeight="1" thickBot="1" x14ac:dyDescent="0.45">
      <c r="A21" s="474"/>
      <c r="B21" s="84"/>
      <c r="C21" s="183"/>
      <c r="D21" s="84"/>
      <c r="E21" s="84"/>
      <c r="F21" s="84"/>
      <c r="G21" s="84"/>
      <c r="H21" s="84"/>
      <c r="I21" s="84"/>
      <c r="J21" s="84"/>
      <c r="K21" s="84"/>
      <c r="L21" s="84"/>
      <c r="M21" s="84"/>
      <c r="N21" s="183"/>
      <c r="O21" s="84"/>
      <c r="P21" s="84"/>
      <c r="Q21" s="84"/>
      <c r="R21" s="84"/>
      <c r="S21" s="84"/>
      <c r="T21" s="84"/>
      <c r="U21" s="84"/>
      <c r="V21" s="183"/>
      <c r="W21" s="84"/>
      <c r="X21" s="475"/>
      <c r="Y21" s="458"/>
      <c r="Z21" s="84"/>
      <c r="AA21" s="183"/>
      <c r="AB21" s="778"/>
      <c r="AC21" s="84"/>
      <c r="AD21" s="84"/>
      <c r="AE21" s="183"/>
      <c r="AF21" s="778"/>
      <c r="AG21" s="84"/>
      <c r="AH21" s="476"/>
      <c r="AI21" s="2136"/>
      <c r="AJ21" s="1684"/>
      <c r="AK21" s="748"/>
      <c r="AL21" s="748"/>
      <c r="AM21" s="748"/>
      <c r="AN21" s="748"/>
      <c r="AO21" s="830"/>
      <c r="AP21" s="831"/>
    </row>
    <row r="22" spans="1:42" ht="18.75" customHeight="1" x14ac:dyDescent="0.4">
      <c r="A22" s="92" t="s">
        <v>124</v>
      </c>
      <c r="B22" s="54" t="s">
        <v>708</v>
      </c>
      <c r="AI22" s="888" t="s">
        <v>709</v>
      </c>
      <c r="AJ22" s="830"/>
      <c r="AK22" s="830"/>
      <c r="AL22" s="830"/>
      <c r="AM22" s="830"/>
      <c r="AN22" s="830"/>
      <c r="AO22" s="830"/>
      <c r="AP22" s="831"/>
    </row>
    <row r="23" spans="1:42" ht="18.75" customHeight="1" x14ac:dyDescent="0.4">
      <c r="A23" s="54"/>
      <c r="B23" s="33" t="s">
        <v>710</v>
      </c>
      <c r="C23" s="166"/>
      <c r="N23" s="166"/>
      <c r="V23" s="166"/>
      <c r="X23" s="105"/>
      <c r="Y23" s="105"/>
      <c r="Z23" s="105"/>
      <c r="AA23" s="105"/>
      <c r="AB23" s="105"/>
      <c r="AC23" s="166"/>
      <c r="AD23" s="775"/>
      <c r="AE23" s="105"/>
      <c r="AF23" s="105"/>
      <c r="AG23" s="105"/>
      <c r="AH23" s="105"/>
      <c r="AI23" s="477"/>
      <c r="AJ23" s="785" t="s">
        <v>711</v>
      </c>
      <c r="AK23" s="785" t="s">
        <v>26</v>
      </c>
      <c r="AL23" s="785"/>
      <c r="AM23" s="785"/>
      <c r="AN23" s="785" t="s">
        <v>523</v>
      </c>
      <c r="AO23" s="359"/>
      <c r="AP23" s="956" t="s">
        <v>520</v>
      </c>
    </row>
    <row r="24" spans="1:42" ht="18.75" customHeight="1" thickBot="1" x14ac:dyDescent="0.45">
      <c r="A24" s="54"/>
      <c r="B24" s="33" t="s">
        <v>719</v>
      </c>
      <c r="C24" s="166"/>
      <c r="N24" s="166"/>
      <c r="V24" s="166"/>
      <c r="X24" s="105"/>
      <c r="Y24" s="105"/>
      <c r="Z24" s="105"/>
      <c r="AA24" s="105"/>
      <c r="AB24" s="105"/>
      <c r="AC24" s="166"/>
      <c r="AD24" s="775"/>
      <c r="AE24" s="105"/>
      <c r="AF24" s="105"/>
      <c r="AG24" s="105"/>
      <c r="AH24" s="105"/>
      <c r="AI24" s="478"/>
      <c r="AJ24" s="778"/>
      <c r="AK24" s="778"/>
      <c r="AL24" s="778"/>
      <c r="AM24" s="778"/>
      <c r="AN24" s="778"/>
      <c r="AO24" s="183"/>
      <c r="AP24" s="958"/>
    </row>
    <row r="25" spans="1:42" ht="18.75" customHeight="1" x14ac:dyDescent="0.4">
      <c r="W25" s="276"/>
      <c r="X25" s="276"/>
      <c r="AA25" s="105"/>
      <c r="AB25" s="105"/>
      <c r="AF25" s="276"/>
      <c r="AH25" s="276"/>
      <c r="AI25" s="276"/>
      <c r="AJ25" s="276"/>
      <c r="AK25" s="276"/>
      <c r="AL25" s="276"/>
    </row>
    <row r="26" spans="1:42" ht="18.75" customHeight="1" thickBot="1" x14ac:dyDescent="0.45">
      <c r="A26" s="54" t="s">
        <v>712</v>
      </c>
    </row>
    <row r="27" spans="1:42" ht="18.75" customHeight="1" x14ac:dyDescent="0.4">
      <c r="A27" s="1573" t="s">
        <v>716</v>
      </c>
      <c r="B27" s="806"/>
      <c r="C27" s="852"/>
      <c r="D27" s="2125"/>
      <c r="E27" s="2126"/>
      <c r="F27" s="2126"/>
      <c r="G27" s="2126"/>
      <c r="H27" s="2126"/>
      <c r="I27" s="2126"/>
      <c r="J27" s="2126"/>
      <c r="K27" s="2126"/>
      <c r="L27" s="2126"/>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2126"/>
      <c r="AI27" s="2126"/>
      <c r="AJ27" s="2126"/>
      <c r="AK27" s="2126"/>
      <c r="AL27" s="2126"/>
      <c r="AM27" s="2126"/>
      <c r="AN27" s="2126"/>
      <c r="AO27" s="2126"/>
      <c r="AP27" s="2127"/>
    </row>
    <row r="28" spans="1:42" ht="18.75" customHeight="1" x14ac:dyDescent="0.4">
      <c r="A28" s="774"/>
      <c r="B28" s="775"/>
      <c r="C28" s="776"/>
      <c r="D28" s="2128"/>
      <c r="E28" s="1686"/>
      <c r="F28" s="1686"/>
      <c r="G28" s="1686"/>
      <c r="H28" s="1686"/>
      <c r="I28" s="1686"/>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686"/>
      <c r="AH28" s="1686"/>
      <c r="AI28" s="1686"/>
      <c r="AJ28" s="1686"/>
      <c r="AK28" s="1686"/>
      <c r="AL28" s="1686"/>
      <c r="AM28" s="1686"/>
      <c r="AN28" s="1686"/>
      <c r="AO28" s="1686"/>
      <c r="AP28" s="1687"/>
    </row>
    <row r="29" spans="1:42" ht="18.75" customHeight="1" x14ac:dyDescent="0.4">
      <c r="A29" s="774"/>
      <c r="B29" s="775"/>
      <c r="C29" s="776"/>
      <c r="D29" s="2128"/>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6"/>
      <c r="AI29" s="1686"/>
      <c r="AJ29" s="1686"/>
      <c r="AK29" s="1686"/>
      <c r="AL29" s="1686"/>
      <c r="AM29" s="1686"/>
      <c r="AN29" s="1686"/>
      <c r="AO29" s="1686"/>
      <c r="AP29" s="1687"/>
    </row>
    <row r="30" spans="1:42" ht="18.75" customHeight="1" x14ac:dyDescent="0.4">
      <c r="A30" s="774"/>
      <c r="B30" s="775"/>
      <c r="C30" s="776"/>
      <c r="D30" s="2128"/>
      <c r="E30" s="1686"/>
      <c r="F30" s="1686"/>
      <c r="G30" s="1686"/>
      <c r="H30" s="1686"/>
      <c r="I30" s="1686"/>
      <c r="J30" s="1686"/>
      <c r="K30" s="1686"/>
      <c r="L30" s="1686"/>
      <c r="M30" s="1686"/>
      <c r="N30" s="1686"/>
      <c r="O30" s="1686"/>
      <c r="P30" s="1686"/>
      <c r="Q30" s="1686"/>
      <c r="R30" s="1686"/>
      <c r="S30" s="1686"/>
      <c r="T30" s="1686"/>
      <c r="U30" s="1686"/>
      <c r="V30" s="1686"/>
      <c r="W30" s="1686"/>
      <c r="X30" s="1686"/>
      <c r="Y30" s="1686"/>
      <c r="Z30" s="1686"/>
      <c r="AA30" s="1686"/>
      <c r="AB30" s="1686"/>
      <c r="AC30" s="1686"/>
      <c r="AD30" s="1686"/>
      <c r="AE30" s="1686"/>
      <c r="AF30" s="1686"/>
      <c r="AG30" s="1686"/>
      <c r="AH30" s="1686"/>
      <c r="AI30" s="1686"/>
      <c r="AJ30" s="1686"/>
      <c r="AK30" s="1686"/>
      <c r="AL30" s="1686"/>
      <c r="AM30" s="1686"/>
      <c r="AN30" s="1686"/>
      <c r="AO30" s="1686"/>
      <c r="AP30" s="1687"/>
    </row>
    <row r="31" spans="1:42" ht="18.75" customHeight="1" x14ac:dyDescent="0.4">
      <c r="A31" s="774"/>
      <c r="B31" s="775"/>
      <c r="C31" s="776"/>
      <c r="D31" s="2128"/>
      <c r="E31" s="1686"/>
      <c r="F31" s="1686"/>
      <c r="G31" s="1686"/>
      <c r="H31" s="1686"/>
      <c r="I31" s="1686"/>
      <c r="J31" s="1686"/>
      <c r="K31" s="1686"/>
      <c r="L31" s="1686"/>
      <c r="M31" s="1686"/>
      <c r="N31" s="1686"/>
      <c r="O31" s="1686"/>
      <c r="P31" s="1686"/>
      <c r="Q31" s="1686"/>
      <c r="R31" s="1686"/>
      <c r="S31" s="1686"/>
      <c r="T31" s="1686"/>
      <c r="U31" s="1686"/>
      <c r="V31" s="1686"/>
      <c r="W31" s="1686"/>
      <c r="X31" s="1686"/>
      <c r="Y31" s="1686"/>
      <c r="Z31" s="1686"/>
      <c r="AA31" s="1686"/>
      <c r="AB31" s="1686"/>
      <c r="AC31" s="1686"/>
      <c r="AD31" s="1686"/>
      <c r="AE31" s="1686"/>
      <c r="AF31" s="1686"/>
      <c r="AG31" s="1686"/>
      <c r="AH31" s="1686"/>
      <c r="AI31" s="1686"/>
      <c r="AJ31" s="1686"/>
      <c r="AK31" s="1686"/>
      <c r="AL31" s="1686"/>
      <c r="AM31" s="1686"/>
      <c r="AN31" s="1686"/>
      <c r="AO31" s="1686"/>
      <c r="AP31" s="1687"/>
    </row>
    <row r="32" spans="1:42" ht="18.75" customHeight="1" x14ac:dyDescent="0.4">
      <c r="A32" s="774"/>
      <c r="B32" s="775"/>
      <c r="C32" s="776"/>
      <c r="D32" s="2128"/>
      <c r="E32" s="1686"/>
      <c r="F32" s="1686"/>
      <c r="G32" s="1686"/>
      <c r="H32" s="1686"/>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6"/>
      <c r="AI32" s="1686"/>
      <c r="AJ32" s="1686"/>
      <c r="AK32" s="1686"/>
      <c r="AL32" s="1686"/>
      <c r="AM32" s="1686"/>
      <c r="AN32" s="1686"/>
      <c r="AO32" s="1686"/>
      <c r="AP32" s="1687"/>
    </row>
    <row r="33" spans="1:42" ht="18.75" customHeight="1" thickBot="1" x14ac:dyDescent="0.45">
      <c r="A33" s="735"/>
      <c r="B33" s="736"/>
      <c r="C33" s="737"/>
      <c r="D33" s="2129"/>
      <c r="E33" s="1689"/>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c r="AB33" s="1689"/>
      <c r="AC33" s="1689"/>
      <c r="AD33" s="1689"/>
      <c r="AE33" s="1689"/>
      <c r="AF33" s="1689"/>
      <c r="AG33" s="1689"/>
      <c r="AH33" s="1689"/>
      <c r="AI33" s="1689"/>
      <c r="AJ33" s="1689"/>
      <c r="AK33" s="1689"/>
      <c r="AL33" s="1689"/>
      <c r="AM33" s="1689"/>
      <c r="AN33" s="1689"/>
      <c r="AO33" s="1689"/>
      <c r="AP33" s="1690"/>
    </row>
    <row r="34" spans="1:42" ht="18.75" customHeight="1" x14ac:dyDescent="0.4">
      <c r="Y34" s="320"/>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7:AA8"/>
    <mergeCell ref="AB7:AC8"/>
    <mergeCell ref="AD7:AF8"/>
    <mergeCell ref="AG7:AH8"/>
    <mergeCell ref="AI7:AP8"/>
    <mergeCell ref="A10:X10"/>
    <mergeCell ref="Y10:AH10"/>
    <mergeCell ref="AI10:AP10"/>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Y16:AH16"/>
    <mergeCell ref="AI16:AP16"/>
    <mergeCell ref="AB17:AB18"/>
    <mergeCell ref="AF17:AF18"/>
    <mergeCell ref="AK17:AK18"/>
    <mergeCell ref="AO17:AO18"/>
    <mergeCell ref="Y19:AH19"/>
    <mergeCell ref="AI19:AP19"/>
    <mergeCell ref="AB20:AB21"/>
    <mergeCell ref="AF20:AF21"/>
    <mergeCell ref="AI20:AJ21"/>
    <mergeCell ref="AK20:AN21"/>
    <mergeCell ref="AO20:AP21"/>
    <mergeCell ref="A27:C33"/>
    <mergeCell ref="D27:AP33"/>
    <mergeCell ref="AI22:AP22"/>
    <mergeCell ref="AD23:AD24"/>
    <mergeCell ref="AJ23:AJ24"/>
    <mergeCell ref="AK23:AK24"/>
    <mergeCell ref="AL23:AM24"/>
    <mergeCell ref="AN23:AN24"/>
    <mergeCell ref="AP23:AP24"/>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&amp;C24/33&amp;R&amp;F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12FD-AC3C-41CD-9B90-7F8A7FD6B2BD}">
  <sheetPr>
    <tabColor theme="7" tint="0.79998168889431442"/>
  </sheetPr>
  <dimension ref="A1:AU127"/>
  <sheetViews>
    <sheetView view="pageBreakPreview" zoomScaleNormal="75" zoomScaleSheetLayoutView="100" workbookViewId="0"/>
  </sheetViews>
  <sheetFormatPr defaultRowHeight="17.25" x14ac:dyDescent="0.4"/>
  <cols>
    <col min="1" max="46" width="4.375" style="482" customWidth="1"/>
    <col min="47" max="47" width="9" style="482"/>
    <col min="48" max="256" width="9" style="479"/>
    <col min="257" max="302" width="4.375" style="479" customWidth="1"/>
    <col min="303" max="512" width="9" style="479"/>
    <col min="513" max="558" width="4.375" style="479" customWidth="1"/>
    <col min="559" max="768" width="9" style="479"/>
    <col min="769" max="814" width="4.375" style="479" customWidth="1"/>
    <col min="815" max="1024" width="9" style="479"/>
    <col min="1025" max="1070" width="4.375" style="479" customWidth="1"/>
    <col min="1071" max="1280" width="9" style="479"/>
    <col min="1281" max="1326" width="4.375" style="479" customWidth="1"/>
    <col min="1327" max="1536" width="9" style="479"/>
    <col min="1537" max="1582" width="4.375" style="479" customWidth="1"/>
    <col min="1583" max="1792" width="9" style="479"/>
    <col min="1793" max="1838" width="4.375" style="479" customWidth="1"/>
    <col min="1839" max="2048" width="9" style="479"/>
    <col min="2049" max="2094" width="4.375" style="479" customWidth="1"/>
    <col min="2095" max="2304" width="9" style="479"/>
    <col min="2305" max="2350" width="4.375" style="479" customWidth="1"/>
    <col min="2351" max="2560" width="9" style="479"/>
    <col min="2561" max="2606" width="4.375" style="479" customWidth="1"/>
    <col min="2607" max="2816" width="9" style="479"/>
    <col min="2817" max="2862" width="4.375" style="479" customWidth="1"/>
    <col min="2863" max="3072" width="9" style="479"/>
    <col min="3073" max="3118" width="4.375" style="479" customWidth="1"/>
    <col min="3119" max="3328" width="9" style="479"/>
    <col min="3329" max="3374" width="4.375" style="479" customWidth="1"/>
    <col min="3375" max="3584" width="9" style="479"/>
    <col min="3585" max="3630" width="4.375" style="479" customWidth="1"/>
    <col min="3631" max="3840" width="9" style="479"/>
    <col min="3841" max="3886" width="4.375" style="479" customWidth="1"/>
    <col min="3887" max="4096" width="9" style="479"/>
    <col min="4097" max="4142" width="4.375" style="479" customWidth="1"/>
    <col min="4143" max="4352" width="9" style="479"/>
    <col min="4353" max="4398" width="4.375" style="479" customWidth="1"/>
    <col min="4399" max="4608" width="9" style="479"/>
    <col min="4609" max="4654" width="4.375" style="479" customWidth="1"/>
    <col min="4655" max="4864" width="9" style="479"/>
    <col min="4865" max="4910" width="4.375" style="479" customWidth="1"/>
    <col min="4911" max="5120" width="9" style="479"/>
    <col min="5121" max="5166" width="4.375" style="479" customWidth="1"/>
    <col min="5167" max="5376" width="9" style="479"/>
    <col min="5377" max="5422" width="4.375" style="479" customWidth="1"/>
    <col min="5423" max="5632" width="9" style="479"/>
    <col min="5633" max="5678" width="4.375" style="479" customWidth="1"/>
    <col min="5679" max="5888" width="9" style="479"/>
    <col min="5889" max="5934" width="4.375" style="479" customWidth="1"/>
    <col min="5935" max="6144" width="9" style="479"/>
    <col min="6145" max="6190" width="4.375" style="479" customWidth="1"/>
    <col min="6191" max="6400" width="9" style="479"/>
    <col min="6401" max="6446" width="4.375" style="479" customWidth="1"/>
    <col min="6447" max="6656" width="9" style="479"/>
    <col min="6657" max="6702" width="4.375" style="479" customWidth="1"/>
    <col min="6703" max="6912" width="9" style="479"/>
    <col min="6913" max="6958" width="4.375" style="479" customWidth="1"/>
    <col min="6959" max="7168" width="9" style="479"/>
    <col min="7169" max="7214" width="4.375" style="479" customWidth="1"/>
    <col min="7215" max="7424" width="9" style="479"/>
    <col min="7425" max="7470" width="4.375" style="479" customWidth="1"/>
    <col min="7471" max="7680" width="9" style="479"/>
    <col min="7681" max="7726" width="4.375" style="479" customWidth="1"/>
    <col min="7727" max="7936" width="9" style="479"/>
    <col min="7937" max="7982" width="4.375" style="479" customWidth="1"/>
    <col min="7983" max="8192" width="9" style="479"/>
    <col min="8193" max="8238" width="4.375" style="479" customWidth="1"/>
    <col min="8239" max="8448" width="9" style="479"/>
    <col min="8449" max="8494" width="4.375" style="479" customWidth="1"/>
    <col min="8495" max="8704" width="9" style="479"/>
    <col min="8705" max="8750" width="4.375" style="479" customWidth="1"/>
    <col min="8751" max="8960" width="9" style="479"/>
    <col min="8961" max="9006" width="4.375" style="479" customWidth="1"/>
    <col min="9007" max="9216" width="9" style="479"/>
    <col min="9217" max="9262" width="4.375" style="479" customWidth="1"/>
    <col min="9263" max="9472" width="9" style="479"/>
    <col min="9473" max="9518" width="4.375" style="479" customWidth="1"/>
    <col min="9519" max="9728" width="9" style="479"/>
    <col min="9729" max="9774" width="4.375" style="479" customWidth="1"/>
    <col min="9775" max="9984" width="9" style="479"/>
    <col min="9985" max="10030" width="4.375" style="479" customWidth="1"/>
    <col min="10031" max="10240" width="9" style="479"/>
    <col min="10241" max="10286" width="4.375" style="479" customWidth="1"/>
    <col min="10287" max="10496" width="9" style="479"/>
    <col min="10497" max="10542" width="4.375" style="479" customWidth="1"/>
    <col min="10543" max="10752" width="9" style="479"/>
    <col min="10753" max="10798" width="4.375" style="479" customWidth="1"/>
    <col min="10799" max="11008" width="9" style="479"/>
    <col min="11009" max="11054" width="4.375" style="479" customWidth="1"/>
    <col min="11055" max="11264" width="9" style="479"/>
    <col min="11265" max="11310" width="4.375" style="479" customWidth="1"/>
    <col min="11311" max="11520" width="9" style="479"/>
    <col min="11521" max="11566" width="4.375" style="479" customWidth="1"/>
    <col min="11567" max="11776" width="9" style="479"/>
    <col min="11777" max="11822" width="4.375" style="479" customWidth="1"/>
    <col min="11823" max="12032" width="9" style="479"/>
    <col min="12033" max="12078" width="4.375" style="479" customWidth="1"/>
    <col min="12079" max="12288" width="9" style="479"/>
    <col min="12289" max="12334" width="4.375" style="479" customWidth="1"/>
    <col min="12335" max="12544" width="9" style="479"/>
    <col min="12545" max="12590" width="4.375" style="479" customWidth="1"/>
    <col min="12591" max="12800" width="9" style="479"/>
    <col min="12801" max="12846" width="4.375" style="479" customWidth="1"/>
    <col min="12847" max="13056" width="9" style="479"/>
    <col min="13057" max="13102" width="4.375" style="479" customWidth="1"/>
    <col min="13103" max="13312" width="9" style="479"/>
    <col min="13313" max="13358" width="4.375" style="479" customWidth="1"/>
    <col min="13359" max="13568" width="9" style="479"/>
    <col min="13569" max="13614" width="4.375" style="479" customWidth="1"/>
    <col min="13615" max="13824" width="9" style="479"/>
    <col min="13825" max="13870" width="4.375" style="479" customWidth="1"/>
    <col min="13871" max="14080" width="9" style="479"/>
    <col min="14081" max="14126" width="4.375" style="479" customWidth="1"/>
    <col min="14127" max="14336" width="9" style="479"/>
    <col min="14337" max="14382" width="4.375" style="479" customWidth="1"/>
    <col min="14383" max="14592" width="9" style="479"/>
    <col min="14593" max="14638" width="4.375" style="479" customWidth="1"/>
    <col min="14639" max="14848" width="9" style="479"/>
    <col min="14849" max="14894" width="4.375" style="479" customWidth="1"/>
    <col min="14895" max="15104" width="9" style="479"/>
    <col min="15105" max="15150" width="4.375" style="479" customWidth="1"/>
    <col min="15151" max="15360" width="9" style="479"/>
    <col min="15361" max="15406" width="4.375" style="479" customWidth="1"/>
    <col min="15407" max="15616" width="9" style="479"/>
    <col min="15617" max="15662" width="4.375" style="479" customWidth="1"/>
    <col min="15663" max="15872" width="9" style="479"/>
    <col min="15873" max="15918" width="4.375" style="479" customWidth="1"/>
    <col min="15919" max="16128" width="9" style="479"/>
    <col min="16129" max="16174" width="4.375" style="479" customWidth="1"/>
    <col min="16175" max="16384" width="9" style="479"/>
  </cols>
  <sheetData>
    <row r="1" spans="1:24" ht="18.75" customHeight="1" x14ac:dyDescent="0.4">
      <c r="A1" s="480" t="s">
        <v>1045</v>
      </c>
      <c r="B1" s="481"/>
    </row>
    <row r="2" spans="1:24" ht="18.75" customHeight="1" x14ac:dyDescent="0.4">
      <c r="A2" s="481" t="s">
        <v>720</v>
      </c>
      <c r="B2" s="481"/>
    </row>
    <row r="3" spans="1:24" ht="18.75" customHeight="1" thickBot="1" x14ac:dyDescent="0.45">
      <c r="A3" s="482" t="s">
        <v>1086</v>
      </c>
    </row>
    <row r="4" spans="1:24" ht="18.75" customHeight="1" x14ac:dyDescent="0.4">
      <c r="A4" s="2024" t="s">
        <v>696</v>
      </c>
      <c r="B4" s="2025"/>
      <c r="C4" s="2025"/>
      <c r="D4" s="2025"/>
      <c r="E4" s="2025"/>
      <c r="F4" s="2025"/>
      <c r="G4" s="2025"/>
      <c r="H4" s="2025"/>
      <c r="I4" s="2025"/>
      <c r="J4" s="2025"/>
      <c r="K4" s="2025"/>
      <c r="L4" s="2025"/>
      <c r="M4" s="2025"/>
      <c r="N4" s="2025"/>
      <c r="O4" s="2025"/>
      <c r="P4" s="2025"/>
      <c r="Q4" s="2025"/>
      <c r="R4" s="2025"/>
      <c r="S4" s="2025"/>
      <c r="T4" s="2025"/>
      <c r="U4" s="2025"/>
      <c r="V4" s="2025"/>
      <c r="W4" s="2025"/>
      <c r="X4" s="2026"/>
    </row>
    <row r="5" spans="1:24" ht="18.75" customHeight="1" x14ac:dyDescent="0.4">
      <c r="A5" s="2148" t="s">
        <v>721</v>
      </c>
      <c r="B5" s="759"/>
      <c r="C5" s="759"/>
      <c r="D5" s="759"/>
      <c r="E5" s="759"/>
      <c r="F5" s="759"/>
      <c r="G5" s="759"/>
      <c r="H5" s="759"/>
      <c r="I5" s="759"/>
      <c r="J5" s="759"/>
      <c r="K5" s="759"/>
      <c r="L5" s="759"/>
      <c r="M5" s="759"/>
      <c r="N5" s="759"/>
      <c r="O5" s="759"/>
      <c r="P5" s="759"/>
      <c r="Q5" s="759"/>
      <c r="R5" s="759"/>
      <c r="S5" s="759"/>
      <c r="T5" s="759"/>
      <c r="U5" s="759"/>
      <c r="V5" s="759"/>
      <c r="W5" s="759"/>
      <c r="X5" s="760"/>
    </row>
    <row r="6" spans="1:24" ht="18.75" customHeight="1" x14ac:dyDescent="0.4">
      <c r="A6" s="2167" t="s">
        <v>722</v>
      </c>
      <c r="B6" s="2168"/>
      <c r="C6" s="2168"/>
      <c r="D6" s="100"/>
      <c r="E6" s="100"/>
      <c r="F6" s="2171" t="s">
        <v>723</v>
      </c>
      <c r="G6" s="2172"/>
      <c r="H6" s="2172"/>
      <c r="I6" s="2172"/>
      <c r="J6" s="100"/>
      <c r="K6" s="100"/>
      <c r="L6" s="2174" t="s">
        <v>724</v>
      </c>
      <c r="M6" s="2168"/>
      <c r="N6" s="2168"/>
      <c r="O6" s="100"/>
      <c r="P6" s="100"/>
      <c r="Q6" s="2174" t="s">
        <v>725</v>
      </c>
      <c r="R6" s="2168"/>
      <c r="S6" s="2168"/>
      <c r="T6" s="100"/>
      <c r="U6" s="100"/>
      <c r="V6" s="2168" t="s">
        <v>726</v>
      </c>
      <c r="W6" s="2168"/>
      <c r="X6" s="2175"/>
    </row>
    <row r="7" spans="1:24" ht="18.75" customHeight="1" x14ac:dyDescent="0.4">
      <c r="A7" s="2169"/>
      <c r="B7" s="2170"/>
      <c r="C7" s="2170"/>
      <c r="D7" s="100"/>
      <c r="E7" s="100"/>
      <c r="F7" s="2173"/>
      <c r="G7" s="2173"/>
      <c r="H7" s="2173"/>
      <c r="I7" s="2173"/>
      <c r="J7" s="100"/>
      <c r="K7" s="100"/>
      <c r="L7" s="2168"/>
      <c r="M7" s="2168"/>
      <c r="N7" s="2168"/>
      <c r="O7" s="100"/>
      <c r="P7" s="100"/>
      <c r="Q7" s="2168"/>
      <c r="R7" s="2168"/>
      <c r="S7" s="2168"/>
      <c r="T7" s="100"/>
      <c r="U7" s="100"/>
      <c r="V7" s="2168"/>
      <c r="W7" s="2168"/>
      <c r="X7" s="2175"/>
    </row>
    <row r="8" spans="1:24" ht="18.75" customHeight="1" x14ac:dyDescent="0.4">
      <c r="A8" s="2154" t="s">
        <v>727</v>
      </c>
      <c r="B8" s="950"/>
      <c r="C8" s="951"/>
      <c r="D8" s="483"/>
      <c r="E8" s="483"/>
      <c r="F8" s="949" t="s">
        <v>528</v>
      </c>
      <c r="G8" s="950"/>
      <c r="H8" s="950"/>
      <c r="I8" s="951"/>
      <c r="J8" s="483"/>
      <c r="K8" s="483"/>
      <c r="L8" s="949" t="s">
        <v>728</v>
      </c>
      <c r="M8" s="950"/>
      <c r="N8" s="951"/>
      <c r="O8" s="100"/>
      <c r="P8" s="100"/>
      <c r="Q8" s="949" t="s">
        <v>729</v>
      </c>
      <c r="R8" s="950"/>
      <c r="S8" s="951"/>
      <c r="T8" s="100"/>
      <c r="U8" s="100"/>
      <c r="V8" s="949" t="s">
        <v>526</v>
      </c>
      <c r="W8" s="950"/>
      <c r="X8" s="2164"/>
    </row>
    <row r="9" spans="1:24" ht="18.75" customHeight="1" x14ac:dyDescent="0.4">
      <c r="A9" s="2155"/>
      <c r="B9" s="2156"/>
      <c r="C9" s="2157"/>
      <c r="D9" s="2156" t="s">
        <v>730</v>
      </c>
      <c r="E9" s="2156"/>
      <c r="F9" s="2161"/>
      <c r="G9" s="2156"/>
      <c r="H9" s="2156"/>
      <c r="I9" s="2157"/>
      <c r="J9" s="2161" t="s">
        <v>730</v>
      </c>
      <c r="K9" s="2156"/>
      <c r="L9" s="2161"/>
      <c r="M9" s="2156"/>
      <c r="N9" s="2157"/>
      <c r="O9" s="2161" t="s">
        <v>730</v>
      </c>
      <c r="P9" s="2156"/>
      <c r="Q9" s="2161"/>
      <c r="R9" s="2156"/>
      <c r="S9" s="2157"/>
      <c r="T9" s="2156" t="s">
        <v>730</v>
      </c>
      <c r="U9" s="2156"/>
      <c r="V9" s="2161"/>
      <c r="W9" s="2156"/>
      <c r="X9" s="2165"/>
    </row>
    <row r="10" spans="1:24" ht="18.75" customHeight="1" x14ac:dyDescent="0.4">
      <c r="A10" s="2155"/>
      <c r="B10" s="2156"/>
      <c r="C10" s="2157"/>
      <c r="D10" s="100"/>
      <c r="E10" s="100"/>
      <c r="F10" s="2162"/>
      <c r="G10" s="2159"/>
      <c r="H10" s="2159"/>
      <c r="I10" s="2160"/>
      <c r="J10" s="100"/>
      <c r="K10" s="100"/>
      <c r="L10" s="2161"/>
      <c r="M10" s="2156"/>
      <c r="N10" s="2157"/>
      <c r="O10" s="100"/>
      <c r="P10" s="100"/>
      <c r="Q10" s="2161"/>
      <c r="R10" s="2156"/>
      <c r="S10" s="2157"/>
      <c r="T10" s="100"/>
      <c r="U10" s="100"/>
      <c r="V10" s="2161"/>
      <c r="W10" s="2156"/>
      <c r="X10" s="2165"/>
    </row>
    <row r="11" spans="1:24" ht="18.75" customHeight="1" x14ac:dyDescent="0.4">
      <c r="A11" s="2155"/>
      <c r="B11" s="2156"/>
      <c r="C11" s="2157"/>
      <c r="D11" s="100"/>
      <c r="E11" s="100"/>
      <c r="F11" s="100"/>
      <c r="G11" s="950" t="s">
        <v>731</v>
      </c>
      <c r="H11" s="2163" t="s">
        <v>732</v>
      </c>
      <c r="I11" s="2163"/>
      <c r="J11" s="100"/>
      <c r="K11" s="100"/>
      <c r="L11" s="2161"/>
      <c r="M11" s="2156"/>
      <c r="N11" s="2157"/>
      <c r="O11" s="100"/>
      <c r="P11" s="100"/>
      <c r="Q11" s="2161"/>
      <c r="R11" s="2156"/>
      <c r="S11" s="2157"/>
      <c r="T11" s="100"/>
      <c r="U11" s="100"/>
      <c r="V11" s="2161"/>
      <c r="W11" s="2156"/>
      <c r="X11" s="2165"/>
    </row>
    <row r="12" spans="1:24" ht="18.75" customHeight="1" x14ac:dyDescent="0.4">
      <c r="A12" s="2155"/>
      <c r="B12" s="2156"/>
      <c r="C12" s="2157"/>
      <c r="D12" s="100"/>
      <c r="E12" s="100"/>
      <c r="F12" s="100"/>
      <c r="G12" s="2156"/>
      <c r="H12" s="886"/>
      <c r="I12" s="886"/>
      <c r="J12" s="100"/>
      <c r="K12" s="100"/>
      <c r="L12" s="2161"/>
      <c r="M12" s="2156"/>
      <c r="N12" s="2157"/>
      <c r="O12" s="100"/>
      <c r="P12" s="100"/>
      <c r="Q12" s="2161"/>
      <c r="R12" s="2156"/>
      <c r="S12" s="2157"/>
      <c r="T12" s="100"/>
      <c r="U12" s="100"/>
      <c r="V12" s="2161"/>
      <c r="W12" s="2156"/>
      <c r="X12" s="2165"/>
    </row>
    <row r="13" spans="1:24" ht="18.75" customHeight="1" x14ac:dyDescent="0.4">
      <c r="A13" s="2155"/>
      <c r="B13" s="2156"/>
      <c r="C13" s="2157"/>
      <c r="D13" s="100"/>
      <c r="E13" s="100"/>
      <c r="F13" s="2156" t="s">
        <v>733</v>
      </c>
      <c r="G13" s="2156"/>
      <c r="H13" s="2156"/>
      <c r="I13" s="2156"/>
      <c r="J13" s="100"/>
      <c r="K13" s="100"/>
      <c r="L13" s="2161"/>
      <c r="M13" s="2156"/>
      <c r="N13" s="2157"/>
      <c r="O13" s="2161" t="s">
        <v>733</v>
      </c>
      <c r="P13" s="2157"/>
      <c r="Q13" s="2161"/>
      <c r="R13" s="2156"/>
      <c r="S13" s="2157"/>
      <c r="T13" s="2161" t="s">
        <v>733</v>
      </c>
      <c r="U13" s="2157"/>
      <c r="V13" s="2161"/>
      <c r="W13" s="2156"/>
      <c r="X13" s="2165"/>
    </row>
    <row r="14" spans="1:24" ht="18.75" customHeight="1" x14ac:dyDescent="0.4">
      <c r="A14" s="2158"/>
      <c r="B14" s="2159"/>
      <c r="C14" s="2160"/>
      <c r="D14" s="100"/>
      <c r="E14" s="100"/>
      <c r="F14" s="2156" t="s">
        <v>734</v>
      </c>
      <c r="G14" s="2156"/>
      <c r="H14" s="2156"/>
      <c r="I14" s="2156"/>
      <c r="J14" s="100"/>
      <c r="K14" s="100"/>
      <c r="L14" s="2162"/>
      <c r="M14" s="2159"/>
      <c r="N14" s="2160"/>
      <c r="O14" s="100"/>
      <c r="P14" s="100"/>
      <c r="Q14" s="2162"/>
      <c r="R14" s="2159"/>
      <c r="S14" s="2160"/>
      <c r="T14" s="100"/>
      <c r="U14" s="100"/>
      <c r="V14" s="2162"/>
      <c r="W14" s="2159"/>
      <c r="X14" s="2166"/>
    </row>
    <row r="15" spans="1:24" ht="18.75" customHeight="1" x14ac:dyDescent="0.4">
      <c r="A15" s="484"/>
      <c r="B15" s="485"/>
      <c r="C15" s="485"/>
      <c r="D15" s="100"/>
      <c r="E15" s="100"/>
      <c r="F15" s="485"/>
      <c r="G15" s="485"/>
      <c r="H15" s="485"/>
      <c r="I15" s="485"/>
      <c r="J15" s="100"/>
      <c r="K15" s="100"/>
      <c r="L15" s="485"/>
      <c r="M15" s="485"/>
      <c r="N15" s="485"/>
      <c r="O15" s="100"/>
      <c r="P15" s="100"/>
      <c r="Q15" s="485" t="s">
        <v>735</v>
      </c>
      <c r="R15" s="485"/>
      <c r="S15" s="485" t="s">
        <v>731</v>
      </c>
      <c r="T15" s="100" t="s">
        <v>736</v>
      </c>
      <c r="U15" s="100"/>
      <c r="V15" s="483"/>
      <c r="W15" s="483"/>
      <c r="X15" s="486"/>
    </row>
    <row r="16" spans="1:24" ht="18.75" customHeight="1" thickBot="1" x14ac:dyDescent="0.45">
      <c r="A16" s="487"/>
      <c r="B16" s="488"/>
      <c r="C16" s="489"/>
      <c r="D16" s="488"/>
      <c r="E16" s="488"/>
      <c r="F16" s="488"/>
      <c r="G16" s="488"/>
      <c r="H16" s="488"/>
      <c r="I16" s="488"/>
      <c r="J16" s="488"/>
      <c r="K16" s="488"/>
      <c r="L16" s="488"/>
      <c r="M16" s="488"/>
      <c r="N16" s="489"/>
      <c r="O16" s="488"/>
      <c r="P16" s="488"/>
      <c r="Q16" s="2151" t="s">
        <v>737</v>
      </c>
      <c r="R16" s="2152"/>
      <c r="S16" s="2153"/>
      <c r="T16" s="488"/>
      <c r="U16" s="488"/>
      <c r="V16" s="489"/>
      <c r="W16" s="488"/>
      <c r="X16" s="490"/>
    </row>
    <row r="17" spans="6:15" ht="18.75" customHeight="1" x14ac:dyDescent="0.4"/>
    <row r="18" spans="6:15" ht="18.75" customHeight="1" x14ac:dyDescent="0.4">
      <c r="O18" s="491"/>
    </row>
    <row r="19" spans="6:15" ht="18.75" customHeight="1" x14ac:dyDescent="0.4">
      <c r="F19" s="491"/>
      <c r="I19" s="491"/>
      <c r="K19" s="491"/>
      <c r="M19" s="491"/>
      <c r="O19" s="491"/>
    </row>
    <row r="20" spans="6:15" ht="18.75" customHeight="1" x14ac:dyDescent="0.4">
      <c r="O20" s="491"/>
    </row>
    <row r="21" spans="6:15" ht="18.75" customHeight="1" x14ac:dyDescent="0.4">
      <c r="O21" s="491"/>
    </row>
    <row r="22" spans="6:15" ht="18.75" customHeight="1" x14ac:dyDescent="0.4">
      <c r="G22" s="492"/>
      <c r="O22" s="491"/>
    </row>
    <row r="23" spans="6:15" ht="18.75" customHeight="1" x14ac:dyDescent="0.4">
      <c r="G23" s="491"/>
      <c r="H23" s="491"/>
      <c r="O23" s="491"/>
    </row>
    <row r="24" spans="6:15" ht="18.75" customHeight="1" x14ac:dyDescent="0.4">
      <c r="K24" s="491"/>
      <c r="M24" s="491"/>
      <c r="O24" s="491"/>
    </row>
    <row r="25" spans="6:15" ht="18.75" customHeight="1" x14ac:dyDescent="0.4">
      <c r="O25" s="491"/>
    </row>
    <row r="26" spans="6:15" ht="18.75" customHeight="1" x14ac:dyDescent="0.4"/>
    <row r="27" spans="6:15" ht="18.75" customHeight="1" x14ac:dyDescent="0.4"/>
    <row r="28" spans="6:15" ht="18.75" customHeight="1" x14ac:dyDescent="0.4">
      <c r="L28" s="491"/>
    </row>
    <row r="29" spans="6:15" ht="18.75" customHeight="1" x14ac:dyDescent="0.4"/>
    <row r="30" spans="6:15" ht="18.75" customHeight="1" x14ac:dyDescent="0.4"/>
    <row r="31" spans="6:15" ht="18.75" customHeight="1" x14ac:dyDescent="0.4">
      <c r="L31" s="491"/>
    </row>
    <row r="32" spans="6:15" ht="18.75" customHeight="1" x14ac:dyDescent="0.4">
      <c r="L32" s="491"/>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3"/>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&amp;C25/33&amp;R&amp;F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9C3E-88FD-455C-8A10-1BF9EEE63BAC}">
  <sheetPr>
    <tabColor theme="7" tint="0.79998168889431442"/>
    <pageSetUpPr fitToPage="1"/>
  </sheetPr>
  <dimension ref="A1:BH125"/>
  <sheetViews>
    <sheetView view="pageBreakPreview" zoomScaleNormal="70" zoomScaleSheetLayoutView="100" workbookViewId="0"/>
  </sheetViews>
  <sheetFormatPr defaultRowHeight="16.5" x14ac:dyDescent="0.4"/>
  <cols>
    <col min="1" max="60" width="4.375" style="32" customWidth="1"/>
    <col min="61" max="67" width="4.375" style="3"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1" ht="18.75" customHeight="1" x14ac:dyDescent="0.4">
      <c r="A1" s="93" t="s">
        <v>1044</v>
      </c>
      <c r="B1" s="10"/>
    </row>
    <row r="2" spans="1:41" ht="18.75" customHeight="1" thickBot="1" x14ac:dyDescent="0.45">
      <c r="A2" s="54" t="str">
        <f>"（３）年間行事のうち入所者負担を伴ったものの状況（令和"&amp;表紙・鑑!S3-1&amp;"年度）"</f>
        <v>（３）年間行事のうち入所者負担を伴ったものの状況（令和4年度）</v>
      </c>
    </row>
    <row r="3" spans="1:41" ht="18.75" customHeight="1" x14ac:dyDescent="0.4">
      <c r="A3" s="767" t="s">
        <v>738</v>
      </c>
      <c r="B3" s="768"/>
      <c r="C3" s="768"/>
      <c r="D3" s="768"/>
      <c r="E3" s="768"/>
      <c r="F3" s="768"/>
      <c r="G3" s="768"/>
      <c r="H3" s="769" t="s">
        <v>739</v>
      </c>
      <c r="I3" s="768"/>
      <c r="J3" s="768"/>
      <c r="K3" s="770"/>
      <c r="L3" s="769" t="s">
        <v>740</v>
      </c>
      <c r="M3" s="768"/>
      <c r="N3" s="768"/>
      <c r="O3" s="768"/>
      <c r="P3" s="770"/>
      <c r="Q3" s="835" t="s">
        <v>741</v>
      </c>
      <c r="R3" s="835"/>
      <c r="S3" s="835"/>
      <c r="T3" s="835"/>
      <c r="U3" s="835" t="s">
        <v>742</v>
      </c>
      <c r="V3" s="835"/>
      <c r="W3" s="835"/>
      <c r="X3" s="835"/>
      <c r="Y3" s="835" t="s">
        <v>193</v>
      </c>
      <c r="Z3" s="835"/>
      <c r="AA3" s="835"/>
      <c r="AB3" s="835"/>
      <c r="AC3" s="835"/>
      <c r="AD3" s="835"/>
      <c r="AE3" s="835"/>
      <c r="AF3" s="835"/>
      <c r="AG3" s="835"/>
      <c r="AH3" s="835"/>
      <c r="AI3" s="835"/>
      <c r="AJ3" s="921"/>
    </row>
    <row r="4" spans="1:41" ht="18.75" customHeight="1" x14ac:dyDescent="0.4">
      <c r="A4" s="2031"/>
      <c r="B4" s="2032"/>
      <c r="C4" s="2032"/>
      <c r="D4" s="2032"/>
      <c r="E4" s="2032"/>
      <c r="F4" s="2032"/>
      <c r="G4" s="2032"/>
      <c r="H4" s="880"/>
      <c r="I4" s="785"/>
      <c r="J4" s="785"/>
      <c r="K4" s="61" t="s">
        <v>26</v>
      </c>
      <c r="L4" s="802" t="s">
        <v>743</v>
      </c>
      <c r="M4" s="756"/>
      <c r="N4" s="801"/>
      <c r="O4" s="801"/>
      <c r="P4" s="57" t="s">
        <v>19</v>
      </c>
      <c r="Q4" s="1883"/>
      <c r="R4" s="1884"/>
      <c r="S4" s="1884"/>
      <c r="T4" s="790" t="s">
        <v>63</v>
      </c>
      <c r="U4" s="1883"/>
      <c r="V4" s="1884"/>
      <c r="W4" s="1884"/>
      <c r="X4" s="790" t="s">
        <v>63</v>
      </c>
      <c r="Y4" s="2176"/>
      <c r="Z4" s="2032"/>
      <c r="AA4" s="2032"/>
      <c r="AB4" s="2032"/>
      <c r="AC4" s="2032"/>
      <c r="AD4" s="2032"/>
      <c r="AE4" s="2032"/>
      <c r="AF4" s="2032"/>
      <c r="AG4" s="2032"/>
      <c r="AH4" s="2032"/>
      <c r="AI4" s="2032"/>
      <c r="AJ4" s="2033"/>
      <c r="AK4" s="105"/>
      <c r="AL4" s="105"/>
      <c r="AM4" s="105"/>
      <c r="AN4" s="105"/>
      <c r="AO4" s="105"/>
    </row>
    <row r="5" spans="1:41" ht="18.75" customHeight="1" x14ac:dyDescent="0.4">
      <c r="A5" s="1714"/>
      <c r="B5" s="1715"/>
      <c r="C5" s="1715"/>
      <c r="D5" s="1715"/>
      <c r="E5" s="1715"/>
      <c r="F5" s="1715"/>
      <c r="G5" s="1715"/>
      <c r="H5" s="42"/>
      <c r="I5" s="44" t="s">
        <v>27</v>
      </c>
      <c r="J5" s="43"/>
      <c r="K5" s="87" t="s">
        <v>38</v>
      </c>
      <c r="L5" s="802" t="s">
        <v>744</v>
      </c>
      <c r="M5" s="756"/>
      <c r="N5" s="801"/>
      <c r="O5" s="801"/>
      <c r="P5" s="57" t="s">
        <v>19</v>
      </c>
      <c r="Q5" s="1891"/>
      <c r="R5" s="1892"/>
      <c r="S5" s="1892"/>
      <c r="T5" s="833"/>
      <c r="U5" s="1891"/>
      <c r="V5" s="1892"/>
      <c r="W5" s="1892"/>
      <c r="X5" s="833"/>
      <c r="Y5" s="2178"/>
      <c r="Z5" s="1715"/>
      <c r="AA5" s="1715"/>
      <c r="AB5" s="1715"/>
      <c r="AC5" s="1715"/>
      <c r="AD5" s="1715"/>
      <c r="AE5" s="1715"/>
      <c r="AF5" s="1715"/>
      <c r="AG5" s="1715"/>
      <c r="AH5" s="1715"/>
      <c r="AI5" s="1715"/>
      <c r="AJ5" s="1716"/>
      <c r="AK5" s="105"/>
      <c r="AL5" s="105"/>
      <c r="AM5" s="105"/>
      <c r="AN5" s="105"/>
      <c r="AO5" s="105"/>
    </row>
    <row r="6" spans="1:41" ht="18.75" customHeight="1" x14ac:dyDescent="0.4">
      <c r="A6" s="2031"/>
      <c r="B6" s="2032"/>
      <c r="C6" s="2032"/>
      <c r="D6" s="2032"/>
      <c r="E6" s="2032"/>
      <c r="F6" s="2032"/>
      <c r="G6" s="2032"/>
      <c r="H6" s="880"/>
      <c r="I6" s="785"/>
      <c r="J6" s="785"/>
      <c r="K6" s="61" t="s">
        <v>26</v>
      </c>
      <c r="L6" s="802" t="s">
        <v>743</v>
      </c>
      <c r="M6" s="756"/>
      <c r="N6" s="801"/>
      <c r="O6" s="801"/>
      <c r="P6" s="57" t="s">
        <v>19</v>
      </c>
      <c r="Q6" s="1883"/>
      <c r="R6" s="1884"/>
      <c r="S6" s="1884"/>
      <c r="T6" s="790" t="s">
        <v>63</v>
      </c>
      <c r="U6" s="1883"/>
      <c r="V6" s="1884"/>
      <c r="W6" s="1884"/>
      <c r="X6" s="790" t="s">
        <v>63</v>
      </c>
      <c r="Y6" s="2176"/>
      <c r="Z6" s="2032"/>
      <c r="AA6" s="2032"/>
      <c r="AB6" s="2032"/>
      <c r="AC6" s="2032"/>
      <c r="AD6" s="2032"/>
      <c r="AE6" s="2032"/>
      <c r="AF6" s="2032"/>
      <c r="AG6" s="2032"/>
      <c r="AH6" s="2032"/>
      <c r="AI6" s="2032"/>
      <c r="AJ6" s="2033"/>
      <c r="AK6" s="105"/>
      <c r="AL6" s="105"/>
      <c r="AM6" s="105"/>
      <c r="AN6" s="105"/>
      <c r="AO6" s="105"/>
    </row>
    <row r="7" spans="1:41" ht="18.75" customHeight="1" x14ac:dyDescent="0.4">
      <c r="A7" s="1714"/>
      <c r="B7" s="1715"/>
      <c r="C7" s="1715"/>
      <c r="D7" s="1715"/>
      <c r="E7" s="1715"/>
      <c r="F7" s="1715"/>
      <c r="G7" s="1715"/>
      <c r="H7" s="42"/>
      <c r="I7" s="44" t="s">
        <v>27</v>
      </c>
      <c r="J7" s="43"/>
      <c r="K7" s="87" t="s">
        <v>38</v>
      </c>
      <c r="L7" s="802" t="s">
        <v>744</v>
      </c>
      <c r="M7" s="756"/>
      <c r="N7" s="801"/>
      <c r="O7" s="801"/>
      <c r="P7" s="57" t="s">
        <v>19</v>
      </c>
      <c r="Q7" s="1891"/>
      <c r="R7" s="1892"/>
      <c r="S7" s="1892"/>
      <c r="T7" s="833"/>
      <c r="U7" s="1891"/>
      <c r="V7" s="1892"/>
      <c r="W7" s="1892"/>
      <c r="X7" s="833"/>
      <c r="Y7" s="2178"/>
      <c r="Z7" s="1715"/>
      <c r="AA7" s="1715"/>
      <c r="AB7" s="1715"/>
      <c r="AC7" s="1715"/>
      <c r="AD7" s="1715"/>
      <c r="AE7" s="1715"/>
      <c r="AF7" s="1715"/>
      <c r="AG7" s="1715"/>
      <c r="AH7" s="1715"/>
      <c r="AI7" s="1715"/>
      <c r="AJ7" s="1716"/>
      <c r="AK7" s="105"/>
      <c r="AL7" s="105"/>
      <c r="AM7" s="105"/>
      <c r="AN7" s="105"/>
      <c r="AO7" s="105"/>
    </row>
    <row r="8" spans="1:41" ht="18.75" customHeight="1" x14ac:dyDescent="0.4">
      <c r="A8" s="2031"/>
      <c r="B8" s="2032"/>
      <c r="C8" s="2032"/>
      <c r="D8" s="2032"/>
      <c r="E8" s="2032"/>
      <c r="F8" s="2032"/>
      <c r="G8" s="2032"/>
      <c r="H8" s="880"/>
      <c r="I8" s="785"/>
      <c r="J8" s="785"/>
      <c r="K8" s="61" t="s">
        <v>26</v>
      </c>
      <c r="L8" s="802" t="s">
        <v>743</v>
      </c>
      <c r="M8" s="756"/>
      <c r="N8" s="801"/>
      <c r="O8" s="801"/>
      <c r="P8" s="57" t="s">
        <v>19</v>
      </c>
      <c r="Q8" s="1883"/>
      <c r="R8" s="1884"/>
      <c r="S8" s="1884"/>
      <c r="T8" s="790" t="s">
        <v>63</v>
      </c>
      <c r="U8" s="1883"/>
      <c r="V8" s="1884"/>
      <c r="W8" s="1884"/>
      <c r="X8" s="790" t="s">
        <v>63</v>
      </c>
      <c r="Y8" s="2176"/>
      <c r="Z8" s="2032"/>
      <c r="AA8" s="2032"/>
      <c r="AB8" s="2032"/>
      <c r="AC8" s="2032"/>
      <c r="AD8" s="2032"/>
      <c r="AE8" s="2032"/>
      <c r="AF8" s="2032"/>
      <c r="AG8" s="2032"/>
      <c r="AH8" s="2032"/>
      <c r="AI8" s="2032"/>
      <c r="AJ8" s="2033"/>
      <c r="AK8" s="105"/>
      <c r="AL8" s="105"/>
      <c r="AM8" s="105"/>
      <c r="AN8" s="105"/>
      <c r="AO8" s="105"/>
    </row>
    <row r="9" spans="1:41" ht="18.75" customHeight="1" x14ac:dyDescent="0.4">
      <c r="A9" s="1714"/>
      <c r="B9" s="1715"/>
      <c r="C9" s="1715"/>
      <c r="D9" s="1715"/>
      <c r="E9" s="1715"/>
      <c r="F9" s="1715"/>
      <c r="G9" s="1715"/>
      <c r="H9" s="42"/>
      <c r="I9" s="44" t="s">
        <v>27</v>
      </c>
      <c r="J9" s="43"/>
      <c r="K9" s="87" t="s">
        <v>38</v>
      </c>
      <c r="L9" s="802" t="s">
        <v>744</v>
      </c>
      <c r="M9" s="756"/>
      <c r="N9" s="801"/>
      <c r="O9" s="801"/>
      <c r="P9" s="57" t="s">
        <v>19</v>
      </c>
      <c r="Q9" s="1891"/>
      <c r="R9" s="1892"/>
      <c r="S9" s="1892"/>
      <c r="T9" s="833"/>
      <c r="U9" s="1891"/>
      <c r="V9" s="1892"/>
      <c r="W9" s="1892"/>
      <c r="X9" s="833"/>
      <c r="Y9" s="2178"/>
      <c r="Z9" s="1715"/>
      <c r="AA9" s="1715"/>
      <c r="AB9" s="1715"/>
      <c r="AC9" s="1715"/>
      <c r="AD9" s="1715"/>
      <c r="AE9" s="1715"/>
      <c r="AF9" s="1715"/>
      <c r="AG9" s="1715"/>
      <c r="AH9" s="1715"/>
      <c r="AI9" s="1715"/>
      <c r="AJ9" s="1716"/>
      <c r="AK9" s="105"/>
      <c r="AL9" s="105"/>
      <c r="AM9" s="105"/>
      <c r="AN9" s="105"/>
      <c r="AO9" s="105"/>
    </row>
    <row r="10" spans="1:41" ht="18.75" customHeight="1" x14ac:dyDescent="0.4">
      <c r="A10" s="2031"/>
      <c r="B10" s="2032"/>
      <c r="C10" s="2032"/>
      <c r="D10" s="2032"/>
      <c r="E10" s="2032"/>
      <c r="F10" s="2032"/>
      <c r="G10" s="2032"/>
      <c r="H10" s="880"/>
      <c r="I10" s="785"/>
      <c r="J10" s="785"/>
      <c r="K10" s="61" t="s">
        <v>26</v>
      </c>
      <c r="L10" s="802" t="s">
        <v>743</v>
      </c>
      <c r="M10" s="756"/>
      <c r="N10" s="801"/>
      <c r="O10" s="801"/>
      <c r="P10" s="57" t="s">
        <v>19</v>
      </c>
      <c r="Q10" s="1883"/>
      <c r="R10" s="1884"/>
      <c r="S10" s="1884"/>
      <c r="T10" s="790" t="s">
        <v>63</v>
      </c>
      <c r="U10" s="1883"/>
      <c r="V10" s="1884"/>
      <c r="W10" s="1884"/>
      <c r="X10" s="790" t="s">
        <v>63</v>
      </c>
      <c r="Y10" s="2176"/>
      <c r="Z10" s="2032"/>
      <c r="AA10" s="2032"/>
      <c r="AB10" s="2032"/>
      <c r="AC10" s="2032"/>
      <c r="AD10" s="2032"/>
      <c r="AE10" s="2032"/>
      <c r="AF10" s="2032"/>
      <c r="AG10" s="2032"/>
      <c r="AH10" s="2032"/>
      <c r="AI10" s="2032"/>
      <c r="AJ10" s="2033"/>
      <c r="AK10" s="105"/>
      <c r="AL10" s="105"/>
      <c r="AM10" s="105"/>
      <c r="AN10" s="105"/>
      <c r="AO10" s="105"/>
    </row>
    <row r="11" spans="1:41" ht="18.75" customHeight="1" x14ac:dyDescent="0.4">
      <c r="A11" s="1714"/>
      <c r="B11" s="1715"/>
      <c r="C11" s="1715"/>
      <c r="D11" s="1715"/>
      <c r="E11" s="1715"/>
      <c r="F11" s="1715"/>
      <c r="G11" s="1715"/>
      <c r="H11" s="42"/>
      <c r="I11" s="44" t="s">
        <v>27</v>
      </c>
      <c r="J11" s="43"/>
      <c r="K11" s="87" t="s">
        <v>38</v>
      </c>
      <c r="L11" s="802" t="s">
        <v>744</v>
      </c>
      <c r="M11" s="756"/>
      <c r="N11" s="801"/>
      <c r="O11" s="801"/>
      <c r="P11" s="57" t="s">
        <v>19</v>
      </c>
      <c r="Q11" s="1891"/>
      <c r="R11" s="1892"/>
      <c r="S11" s="1892"/>
      <c r="T11" s="833"/>
      <c r="U11" s="1891"/>
      <c r="V11" s="1892"/>
      <c r="W11" s="1892"/>
      <c r="X11" s="833"/>
      <c r="Y11" s="2178"/>
      <c r="Z11" s="1715"/>
      <c r="AA11" s="1715"/>
      <c r="AB11" s="1715"/>
      <c r="AC11" s="1715"/>
      <c r="AD11" s="1715"/>
      <c r="AE11" s="1715"/>
      <c r="AF11" s="1715"/>
      <c r="AG11" s="1715"/>
      <c r="AH11" s="1715"/>
      <c r="AI11" s="1715"/>
      <c r="AJ11" s="1716"/>
      <c r="AK11" s="105"/>
      <c r="AL11" s="105"/>
      <c r="AM11" s="105"/>
      <c r="AN11" s="105"/>
      <c r="AO11" s="105"/>
    </row>
    <row r="12" spans="1:41" ht="18.75" customHeight="1" x14ac:dyDescent="0.4">
      <c r="A12" s="2031"/>
      <c r="B12" s="2032"/>
      <c r="C12" s="2032"/>
      <c r="D12" s="2032"/>
      <c r="E12" s="2032"/>
      <c r="F12" s="2032"/>
      <c r="G12" s="2032"/>
      <c r="H12" s="880"/>
      <c r="I12" s="785"/>
      <c r="J12" s="785"/>
      <c r="K12" s="61" t="s">
        <v>26</v>
      </c>
      <c r="L12" s="802" t="s">
        <v>743</v>
      </c>
      <c r="M12" s="756"/>
      <c r="N12" s="801"/>
      <c r="O12" s="801"/>
      <c r="P12" s="57" t="s">
        <v>19</v>
      </c>
      <c r="Q12" s="1883"/>
      <c r="R12" s="1884"/>
      <c r="S12" s="1884"/>
      <c r="T12" s="790" t="s">
        <v>63</v>
      </c>
      <c r="U12" s="1883"/>
      <c r="V12" s="1884"/>
      <c r="W12" s="1884"/>
      <c r="X12" s="790" t="s">
        <v>63</v>
      </c>
      <c r="Y12" s="2176"/>
      <c r="Z12" s="2032"/>
      <c r="AA12" s="2032"/>
      <c r="AB12" s="2032"/>
      <c r="AC12" s="2032"/>
      <c r="AD12" s="2032"/>
      <c r="AE12" s="2032"/>
      <c r="AF12" s="2032"/>
      <c r="AG12" s="2032"/>
      <c r="AH12" s="2032"/>
      <c r="AI12" s="2032"/>
      <c r="AJ12" s="2033"/>
      <c r="AK12" s="105"/>
      <c r="AL12" s="105"/>
      <c r="AM12" s="105"/>
      <c r="AN12" s="105"/>
      <c r="AO12" s="105"/>
    </row>
    <row r="13" spans="1:41" ht="18.75" customHeight="1" x14ac:dyDescent="0.4">
      <c r="A13" s="1714"/>
      <c r="B13" s="1715"/>
      <c r="C13" s="1715"/>
      <c r="D13" s="1715"/>
      <c r="E13" s="1715"/>
      <c r="F13" s="1715"/>
      <c r="G13" s="1715"/>
      <c r="H13" s="42"/>
      <c r="I13" s="44" t="s">
        <v>27</v>
      </c>
      <c r="J13" s="43"/>
      <c r="K13" s="87" t="s">
        <v>38</v>
      </c>
      <c r="L13" s="802" t="s">
        <v>744</v>
      </c>
      <c r="M13" s="756"/>
      <c r="N13" s="801"/>
      <c r="O13" s="801"/>
      <c r="P13" s="57" t="s">
        <v>19</v>
      </c>
      <c r="Q13" s="1891"/>
      <c r="R13" s="1892"/>
      <c r="S13" s="1892"/>
      <c r="T13" s="833"/>
      <c r="U13" s="1891"/>
      <c r="V13" s="1892"/>
      <c r="W13" s="1892"/>
      <c r="X13" s="833"/>
      <c r="Y13" s="2178"/>
      <c r="Z13" s="1715"/>
      <c r="AA13" s="1715"/>
      <c r="AB13" s="1715"/>
      <c r="AC13" s="1715"/>
      <c r="AD13" s="1715"/>
      <c r="AE13" s="1715"/>
      <c r="AF13" s="1715"/>
      <c r="AG13" s="1715"/>
      <c r="AH13" s="1715"/>
      <c r="AI13" s="1715"/>
      <c r="AJ13" s="1716"/>
      <c r="AK13" s="105"/>
      <c r="AL13" s="105"/>
      <c r="AM13" s="105"/>
      <c r="AN13" s="105"/>
      <c r="AO13" s="105"/>
    </row>
    <row r="14" spans="1:41" ht="18.75" customHeight="1" x14ac:dyDescent="0.4">
      <c r="A14" s="2031"/>
      <c r="B14" s="2032"/>
      <c r="C14" s="2032"/>
      <c r="D14" s="2032"/>
      <c r="E14" s="2032"/>
      <c r="F14" s="2032"/>
      <c r="G14" s="2032"/>
      <c r="H14" s="880"/>
      <c r="I14" s="785"/>
      <c r="J14" s="785"/>
      <c r="K14" s="61" t="s">
        <v>26</v>
      </c>
      <c r="L14" s="802" t="s">
        <v>743</v>
      </c>
      <c r="M14" s="756"/>
      <c r="N14" s="801"/>
      <c r="O14" s="801"/>
      <c r="P14" s="57" t="s">
        <v>19</v>
      </c>
      <c r="Q14" s="1883"/>
      <c r="R14" s="1884"/>
      <c r="S14" s="1884"/>
      <c r="T14" s="790" t="s">
        <v>63</v>
      </c>
      <c r="U14" s="1883"/>
      <c r="V14" s="1884"/>
      <c r="W14" s="1884"/>
      <c r="X14" s="790" t="s">
        <v>63</v>
      </c>
      <c r="Y14" s="2176"/>
      <c r="Z14" s="2032"/>
      <c r="AA14" s="2032"/>
      <c r="AB14" s="2032"/>
      <c r="AC14" s="2032"/>
      <c r="AD14" s="2032"/>
      <c r="AE14" s="2032"/>
      <c r="AF14" s="2032"/>
      <c r="AG14" s="2032"/>
      <c r="AH14" s="2032"/>
      <c r="AI14" s="2032"/>
      <c r="AJ14" s="2033"/>
      <c r="AK14" s="105"/>
      <c r="AL14" s="105"/>
      <c r="AM14" s="105"/>
      <c r="AN14" s="105"/>
      <c r="AO14" s="105"/>
    </row>
    <row r="15" spans="1:41" ht="18.75" customHeight="1" x14ac:dyDescent="0.4">
      <c r="A15" s="1714"/>
      <c r="B15" s="1715"/>
      <c r="C15" s="1715"/>
      <c r="D15" s="1715"/>
      <c r="E15" s="1715"/>
      <c r="F15" s="1715"/>
      <c r="G15" s="1715"/>
      <c r="H15" s="42"/>
      <c r="I15" s="44" t="s">
        <v>27</v>
      </c>
      <c r="J15" s="43"/>
      <c r="K15" s="87" t="s">
        <v>38</v>
      </c>
      <c r="L15" s="802" t="s">
        <v>744</v>
      </c>
      <c r="M15" s="756"/>
      <c r="N15" s="801"/>
      <c r="O15" s="801"/>
      <c r="P15" s="57" t="s">
        <v>19</v>
      </c>
      <c r="Q15" s="1891"/>
      <c r="R15" s="1892"/>
      <c r="S15" s="1892"/>
      <c r="T15" s="833"/>
      <c r="U15" s="1891"/>
      <c r="V15" s="1892"/>
      <c r="W15" s="1892"/>
      <c r="X15" s="833"/>
      <c r="Y15" s="2178"/>
      <c r="Z15" s="1715"/>
      <c r="AA15" s="1715"/>
      <c r="AB15" s="1715"/>
      <c r="AC15" s="1715"/>
      <c r="AD15" s="1715"/>
      <c r="AE15" s="1715"/>
      <c r="AF15" s="1715"/>
      <c r="AG15" s="1715"/>
      <c r="AH15" s="1715"/>
      <c r="AI15" s="1715"/>
      <c r="AJ15" s="1716"/>
      <c r="AK15" s="105"/>
      <c r="AL15" s="105"/>
      <c r="AM15" s="105"/>
      <c r="AN15" s="105"/>
      <c r="AO15" s="105"/>
    </row>
    <row r="16" spans="1:41" ht="18.75" customHeight="1" x14ac:dyDescent="0.4">
      <c r="A16" s="2031"/>
      <c r="B16" s="2032"/>
      <c r="C16" s="2032"/>
      <c r="D16" s="2032"/>
      <c r="E16" s="2032"/>
      <c r="F16" s="2032"/>
      <c r="G16" s="2032"/>
      <c r="H16" s="880"/>
      <c r="I16" s="785"/>
      <c r="J16" s="785"/>
      <c r="K16" s="61" t="s">
        <v>26</v>
      </c>
      <c r="L16" s="802" t="s">
        <v>743</v>
      </c>
      <c r="M16" s="756"/>
      <c r="N16" s="801"/>
      <c r="O16" s="801"/>
      <c r="P16" s="57" t="s">
        <v>19</v>
      </c>
      <c r="Q16" s="1883"/>
      <c r="R16" s="1884"/>
      <c r="S16" s="1884"/>
      <c r="T16" s="790" t="s">
        <v>63</v>
      </c>
      <c r="U16" s="1883"/>
      <c r="V16" s="1884"/>
      <c r="W16" s="1884"/>
      <c r="X16" s="790" t="s">
        <v>63</v>
      </c>
      <c r="Y16" s="2176"/>
      <c r="Z16" s="2032"/>
      <c r="AA16" s="2032"/>
      <c r="AB16" s="2032"/>
      <c r="AC16" s="2032"/>
      <c r="AD16" s="2032"/>
      <c r="AE16" s="2032"/>
      <c r="AF16" s="2032"/>
      <c r="AG16" s="2032"/>
      <c r="AH16" s="2032"/>
      <c r="AI16" s="2032"/>
      <c r="AJ16" s="2033"/>
      <c r="AK16" s="105"/>
      <c r="AL16" s="105"/>
      <c r="AM16" s="105"/>
      <c r="AN16" s="105"/>
      <c r="AO16" s="105"/>
    </row>
    <row r="17" spans="1:41" ht="18.75" customHeight="1" x14ac:dyDescent="0.4">
      <c r="A17" s="1714"/>
      <c r="B17" s="1715"/>
      <c r="C17" s="1715"/>
      <c r="D17" s="1715"/>
      <c r="E17" s="1715"/>
      <c r="F17" s="1715"/>
      <c r="G17" s="1715"/>
      <c r="H17" s="42"/>
      <c r="I17" s="44" t="s">
        <v>27</v>
      </c>
      <c r="J17" s="43"/>
      <c r="K17" s="87" t="s">
        <v>38</v>
      </c>
      <c r="L17" s="802" t="s">
        <v>744</v>
      </c>
      <c r="M17" s="756"/>
      <c r="N17" s="801"/>
      <c r="O17" s="801"/>
      <c r="P17" s="57" t="s">
        <v>19</v>
      </c>
      <c r="Q17" s="1891"/>
      <c r="R17" s="1892"/>
      <c r="S17" s="1892"/>
      <c r="T17" s="833"/>
      <c r="U17" s="1891"/>
      <c r="V17" s="1892"/>
      <c r="W17" s="1892"/>
      <c r="X17" s="833"/>
      <c r="Y17" s="2178"/>
      <c r="Z17" s="1715"/>
      <c r="AA17" s="1715"/>
      <c r="AB17" s="1715"/>
      <c r="AC17" s="1715"/>
      <c r="AD17" s="1715"/>
      <c r="AE17" s="1715"/>
      <c r="AF17" s="1715"/>
      <c r="AG17" s="1715"/>
      <c r="AH17" s="1715"/>
      <c r="AI17" s="1715"/>
      <c r="AJ17" s="1716"/>
      <c r="AK17" s="105"/>
      <c r="AL17" s="105"/>
      <c r="AM17" s="105"/>
      <c r="AN17" s="105"/>
      <c r="AO17" s="105"/>
    </row>
    <row r="18" spans="1:41" ht="18.75" customHeight="1" x14ac:dyDescent="0.4">
      <c r="A18" s="2031"/>
      <c r="B18" s="2032"/>
      <c r="C18" s="2032"/>
      <c r="D18" s="2032"/>
      <c r="E18" s="2032"/>
      <c r="F18" s="2032"/>
      <c r="G18" s="2032"/>
      <c r="H18" s="880"/>
      <c r="I18" s="785"/>
      <c r="J18" s="785"/>
      <c r="K18" s="61" t="s">
        <v>26</v>
      </c>
      <c r="L18" s="802" t="s">
        <v>743</v>
      </c>
      <c r="M18" s="756"/>
      <c r="N18" s="801"/>
      <c r="O18" s="801"/>
      <c r="P18" s="57" t="s">
        <v>19</v>
      </c>
      <c r="Q18" s="1883"/>
      <c r="R18" s="1884"/>
      <c r="S18" s="1884"/>
      <c r="T18" s="790" t="s">
        <v>63</v>
      </c>
      <c r="U18" s="1883"/>
      <c r="V18" s="1884"/>
      <c r="W18" s="1884"/>
      <c r="X18" s="790" t="s">
        <v>63</v>
      </c>
      <c r="Y18" s="2176"/>
      <c r="Z18" s="2032"/>
      <c r="AA18" s="2032"/>
      <c r="AB18" s="2032"/>
      <c r="AC18" s="2032"/>
      <c r="AD18" s="2032"/>
      <c r="AE18" s="2032"/>
      <c r="AF18" s="2032"/>
      <c r="AG18" s="2032"/>
      <c r="AH18" s="2032"/>
      <c r="AI18" s="2032"/>
      <c r="AJ18" s="2033"/>
      <c r="AK18" s="105"/>
      <c r="AL18" s="105"/>
      <c r="AM18" s="105"/>
      <c r="AN18" s="105"/>
      <c r="AO18" s="105"/>
    </row>
    <row r="19" spans="1:41" ht="18.75" customHeight="1" x14ac:dyDescent="0.4">
      <c r="A19" s="1714"/>
      <c r="B19" s="1715"/>
      <c r="C19" s="1715"/>
      <c r="D19" s="1715"/>
      <c r="E19" s="1715"/>
      <c r="F19" s="1715"/>
      <c r="G19" s="1715"/>
      <c r="H19" s="42"/>
      <c r="I19" s="44" t="s">
        <v>27</v>
      </c>
      <c r="J19" s="43"/>
      <c r="K19" s="87" t="s">
        <v>38</v>
      </c>
      <c r="L19" s="802" t="s">
        <v>744</v>
      </c>
      <c r="M19" s="756"/>
      <c r="N19" s="801"/>
      <c r="O19" s="801"/>
      <c r="P19" s="57" t="s">
        <v>19</v>
      </c>
      <c r="Q19" s="1891"/>
      <c r="R19" s="1892"/>
      <c r="S19" s="1892"/>
      <c r="T19" s="833"/>
      <c r="U19" s="1891"/>
      <c r="V19" s="1892"/>
      <c r="W19" s="1892"/>
      <c r="X19" s="833"/>
      <c r="Y19" s="2178"/>
      <c r="Z19" s="1715"/>
      <c r="AA19" s="1715"/>
      <c r="AB19" s="1715"/>
      <c r="AC19" s="1715"/>
      <c r="AD19" s="1715"/>
      <c r="AE19" s="1715"/>
      <c r="AF19" s="1715"/>
      <c r="AG19" s="1715"/>
      <c r="AH19" s="1715"/>
      <c r="AI19" s="1715"/>
      <c r="AJ19" s="1716"/>
      <c r="AK19" s="105"/>
      <c r="AL19" s="105"/>
      <c r="AM19" s="105"/>
      <c r="AN19" s="105"/>
      <c r="AO19" s="105"/>
    </row>
    <row r="20" spans="1:41" ht="18.75" customHeight="1" x14ac:dyDescent="0.4">
      <c r="A20" s="2031"/>
      <c r="B20" s="2032"/>
      <c r="C20" s="2032"/>
      <c r="D20" s="2032"/>
      <c r="E20" s="2032"/>
      <c r="F20" s="2032"/>
      <c r="G20" s="2032"/>
      <c r="H20" s="880"/>
      <c r="I20" s="785"/>
      <c r="J20" s="785"/>
      <c r="K20" s="61" t="s">
        <v>26</v>
      </c>
      <c r="L20" s="802" t="s">
        <v>743</v>
      </c>
      <c r="M20" s="756"/>
      <c r="N20" s="801"/>
      <c r="O20" s="801"/>
      <c r="P20" s="57" t="s">
        <v>19</v>
      </c>
      <c r="Q20" s="1883"/>
      <c r="R20" s="1884"/>
      <c r="S20" s="1884"/>
      <c r="T20" s="790" t="s">
        <v>63</v>
      </c>
      <c r="U20" s="1883"/>
      <c r="V20" s="1884"/>
      <c r="W20" s="1884"/>
      <c r="X20" s="790" t="s">
        <v>63</v>
      </c>
      <c r="Y20" s="2176"/>
      <c r="Z20" s="2032"/>
      <c r="AA20" s="2032"/>
      <c r="AB20" s="2032"/>
      <c r="AC20" s="2032"/>
      <c r="AD20" s="2032"/>
      <c r="AE20" s="2032"/>
      <c r="AF20" s="2032"/>
      <c r="AG20" s="2032"/>
      <c r="AH20" s="2032"/>
      <c r="AI20" s="2032"/>
      <c r="AJ20" s="2033"/>
      <c r="AK20" s="105"/>
      <c r="AL20" s="105"/>
      <c r="AM20" s="105"/>
      <c r="AN20" s="105"/>
      <c r="AO20" s="105"/>
    </row>
    <row r="21" spans="1:41" ht="18.75" customHeight="1" x14ac:dyDescent="0.4">
      <c r="A21" s="1714"/>
      <c r="B21" s="1715"/>
      <c r="C21" s="1715"/>
      <c r="D21" s="1715"/>
      <c r="E21" s="1715"/>
      <c r="F21" s="1715"/>
      <c r="G21" s="1715"/>
      <c r="H21" s="42"/>
      <c r="I21" s="44" t="s">
        <v>27</v>
      </c>
      <c r="J21" s="43"/>
      <c r="K21" s="87" t="s">
        <v>38</v>
      </c>
      <c r="L21" s="802" t="s">
        <v>744</v>
      </c>
      <c r="M21" s="756"/>
      <c r="N21" s="801"/>
      <c r="O21" s="801"/>
      <c r="P21" s="57" t="s">
        <v>19</v>
      </c>
      <c r="Q21" s="1891"/>
      <c r="R21" s="1892"/>
      <c r="S21" s="1892"/>
      <c r="T21" s="833"/>
      <c r="U21" s="1891"/>
      <c r="V21" s="1892"/>
      <c r="W21" s="1892"/>
      <c r="X21" s="833"/>
      <c r="Y21" s="2178"/>
      <c r="Z21" s="1715"/>
      <c r="AA21" s="1715"/>
      <c r="AB21" s="1715"/>
      <c r="AC21" s="1715"/>
      <c r="AD21" s="1715"/>
      <c r="AE21" s="1715"/>
      <c r="AF21" s="1715"/>
      <c r="AG21" s="1715"/>
      <c r="AH21" s="1715"/>
      <c r="AI21" s="1715"/>
      <c r="AJ21" s="1716"/>
      <c r="AK21" s="105"/>
      <c r="AL21" s="105"/>
      <c r="AM21" s="105"/>
      <c r="AN21" s="105"/>
      <c r="AO21" s="105"/>
    </row>
    <row r="22" spans="1:41" ht="18.75" customHeight="1" x14ac:dyDescent="0.4">
      <c r="A22" s="2031"/>
      <c r="B22" s="2032"/>
      <c r="C22" s="2032"/>
      <c r="D22" s="2032"/>
      <c r="E22" s="2032"/>
      <c r="F22" s="2032"/>
      <c r="G22" s="2032"/>
      <c r="H22" s="880"/>
      <c r="I22" s="785"/>
      <c r="J22" s="785"/>
      <c r="K22" s="61" t="s">
        <v>26</v>
      </c>
      <c r="L22" s="802" t="s">
        <v>743</v>
      </c>
      <c r="M22" s="756"/>
      <c r="N22" s="801"/>
      <c r="O22" s="801"/>
      <c r="P22" s="57" t="s">
        <v>19</v>
      </c>
      <c r="Q22" s="1883"/>
      <c r="R22" s="1884"/>
      <c r="S22" s="1884"/>
      <c r="T22" s="790" t="s">
        <v>63</v>
      </c>
      <c r="U22" s="1883"/>
      <c r="V22" s="1884"/>
      <c r="W22" s="1884"/>
      <c r="X22" s="790" t="s">
        <v>63</v>
      </c>
      <c r="Y22" s="2176"/>
      <c r="Z22" s="2032"/>
      <c r="AA22" s="2032"/>
      <c r="AB22" s="2032"/>
      <c r="AC22" s="2032"/>
      <c r="AD22" s="2032"/>
      <c r="AE22" s="2032"/>
      <c r="AF22" s="2032"/>
      <c r="AG22" s="2032"/>
      <c r="AH22" s="2032"/>
      <c r="AI22" s="2032"/>
      <c r="AJ22" s="2033"/>
      <c r="AK22" s="105"/>
      <c r="AL22" s="105"/>
      <c r="AM22" s="105"/>
      <c r="AN22" s="105"/>
      <c r="AO22" s="105"/>
    </row>
    <row r="23" spans="1:41" ht="18.75" customHeight="1" x14ac:dyDescent="0.4">
      <c r="A23" s="1714"/>
      <c r="B23" s="1715"/>
      <c r="C23" s="1715"/>
      <c r="D23" s="1715"/>
      <c r="E23" s="1715"/>
      <c r="F23" s="1715"/>
      <c r="G23" s="1715"/>
      <c r="H23" s="42"/>
      <c r="I23" s="44" t="s">
        <v>27</v>
      </c>
      <c r="J23" s="43"/>
      <c r="K23" s="87" t="s">
        <v>38</v>
      </c>
      <c r="L23" s="802" t="s">
        <v>744</v>
      </c>
      <c r="M23" s="756"/>
      <c r="N23" s="801"/>
      <c r="O23" s="801"/>
      <c r="P23" s="57" t="s">
        <v>19</v>
      </c>
      <c r="Q23" s="1891"/>
      <c r="R23" s="1892"/>
      <c r="S23" s="1892"/>
      <c r="T23" s="833"/>
      <c r="U23" s="1891"/>
      <c r="V23" s="1892"/>
      <c r="W23" s="1892"/>
      <c r="X23" s="833"/>
      <c r="Y23" s="2178"/>
      <c r="Z23" s="1715"/>
      <c r="AA23" s="1715"/>
      <c r="AB23" s="1715"/>
      <c r="AC23" s="1715"/>
      <c r="AD23" s="1715"/>
      <c r="AE23" s="1715"/>
      <c r="AF23" s="1715"/>
      <c r="AG23" s="1715"/>
      <c r="AH23" s="1715"/>
      <c r="AI23" s="1715"/>
      <c r="AJ23" s="1716"/>
      <c r="AK23" s="105"/>
      <c r="AL23" s="105"/>
      <c r="AM23" s="105"/>
      <c r="AN23" s="105"/>
      <c r="AO23" s="105"/>
    </row>
    <row r="24" spans="1:41" ht="18.75" customHeight="1" x14ac:dyDescent="0.4">
      <c r="A24" s="2031"/>
      <c r="B24" s="2032"/>
      <c r="C24" s="2032"/>
      <c r="D24" s="2032"/>
      <c r="E24" s="2032"/>
      <c r="F24" s="2032"/>
      <c r="G24" s="2032"/>
      <c r="H24" s="880"/>
      <c r="I24" s="785"/>
      <c r="J24" s="785"/>
      <c r="K24" s="61" t="s">
        <v>26</v>
      </c>
      <c r="L24" s="802" t="s">
        <v>743</v>
      </c>
      <c r="M24" s="756"/>
      <c r="N24" s="801"/>
      <c r="O24" s="801"/>
      <c r="P24" s="57" t="s">
        <v>19</v>
      </c>
      <c r="Q24" s="1883"/>
      <c r="R24" s="1884"/>
      <c r="S24" s="1884"/>
      <c r="T24" s="790" t="s">
        <v>63</v>
      </c>
      <c r="U24" s="1883"/>
      <c r="V24" s="1884"/>
      <c r="W24" s="1884"/>
      <c r="X24" s="790" t="s">
        <v>63</v>
      </c>
      <c r="Y24" s="2176"/>
      <c r="Z24" s="2032"/>
      <c r="AA24" s="2032"/>
      <c r="AB24" s="2032"/>
      <c r="AC24" s="2032"/>
      <c r="AD24" s="2032"/>
      <c r="AE24" s="2032"/>
      <c r="AF24" s="2032"/>
      <c r="AG24" s="2032"/>
      <c r="AH24" s="2032"/>
      <c r="AI24" s="2032"/>
      <c r="AJ24" s="2033"/>
      <c r="AK24" s="105"/>
      <c r="AL24" s="105"/>
      <c r="AM24" s="105"/>
      <c r="AN24" s="105"/>
      <c r="AO24" s="105"/>
    </row>
    <row r="25" spans="1:41" ht="18.75" customHeight="1" x14ac:dyDescent="0.4">
      <c r="A25" s="1714"/>
      <c r="B25" s="1715"/>
      <c r="C25" s="1715"/>
      <c r="D25" s="1715"/>
      <c r="E25" s="1715"/>
      <c r="F25" s="1715"/>
      <c r="G25" s="1715"/>
      <c r="H25" s="42"/>
      <c r="I25" s="44" t="s">
        <v>27</v>
      </c>
      <c r="J25" s="43"/>
      <c r="K25" s="87" t="s">
        <v>38</v>
      </c>
      <c r="L25" s="802" t="s">
        <v>744</v>
      </c>
      <c r="M25" s="756"/>
      <c r="N25" s="801"/>
      <c r="O25" s="801"/>
      <c r="P25" s="57" t="s">
        <v>19</v>
      </c>
      <c r="Q25" s="1891"/>
      <c r="R25" s="1892"/>
      <c r="S25" s="1892"/>
      <c r="T25" s="833"/>
      <c r="U25" s="1891"/>
      <c r="V25" s="1892"/>
      <c r="W25" s="1892"/>
      <c r="X25" s="833"/>
      <c r="Y25" s="2178"/>
      <c r="Z25" s="1715"/>
      <c r="AA25" s="1715"/>
      <c r="AB25" s="1715"/>
      <c r="AC25" s="1715"/>
      <c r="AD25" s="1715"/>
      <c r="AE25" s="1715"/>
      <c r="AF25" s="1715"/>
      <c r="AG25" s="1715"/>
      <c r="AH25" s="1715"/>
      <c r="AI25" s="1715"/>
      <c r="AJ25" s="1716"/>
      <c r="AK25" s="105"/>
      <c r="AL25" s="105"/>
      <c r="AM25" s="105"/>
      <c r="AN25" s="105"/>
      <c r="AO25" s="105"/>
    </row>
    <row r="26" spans="1:41" ht="18.75" customHeight="1" x14ac:dyDescent="0.4">
      <c r="A26" s="2031"/>
      <c r="B26" s="2032"/>
      <c r="C26" s="2032"/>
      <c r="D26" s="2032"/>
      <c r="E26" s="2032"/>
      <c r="F26" s="2032"/>
      <c r="G26" s="2032"/>
      <c r="H26" s="880"/>
      <c r="I26" s="785"/>
      <c r="J26" s="785"/>
      <c r="K26" s="61" t="s">
        <v>26</v>
      </c>
      <c r="L26" s="802" t="s">
        <v>743</v>
      </c>
      <c r="M26" s="756"/>
      <c r="N26" s="801"/>
      <c r="O26" s="801"/>
      <c r="P26" s="57" t="s">
        <v>19</v>
      </c>
      <c r="Q26" s="1883"/>
      <c r="R26" s="1884"/>
      <c r="S26" s="1884"/>
      <c r="T26" s="790" t="s">
        <v>63</v>
      </c>
      <c r="U26" s="1883"/>
      <c r="V26" s="1884"/>
      <c r="W26" s="1884"/>
      <c r="X26" s="790" t="s">
        <v>63</v>
      </c>
      <c r="Y26" s="2176"/>
      <c r="Z26" s="2032"/>
      <c r="AA26" s="2032"/>
      <c r="AB26" s="2032"/>
      <c r="AC26" s="2032"/>
      <c r="AD26" s="2032"/>
      <c r="AE26" s="2032"/>
      <c r="AF26" s="2032"/>
      <c r="AG26" s="2032"/>
      <c r="AH26" s="2032"/>
      <c r="AI26" s="2032"/>
      <c r="AJ26" s="2033"/>
      <c r="AK26" s="105"/>
      <c r="AL26" s="105"/>
      <c r="AM26" s="105"/>
      <c r="AN26" s="105"/>
      <c r="AO26" s="105"/>
    </row>
    <row r="27" spans="1:41" ht="18.75" customHeight="1" x14ac:dyDescent="0.4">
      <c r="A27" s="1714"/>
      <c r="B27" s="1715"/>
      <c r="C27" s="1715"/>
      <c r="D27" s="1715"/>
      <c r="E27" s="1715"/>
      <c r="F27" s="1715"/>
      <c r="G27" s="1715"/>
      <c r="H27" s="42"/>
      <c r="I27" s="44" t="s">
        <v>27</v>
      </c>
      <c r="J27" s="43"/>
      <c r="K27" s="87" t="s">
        <v>38</v>
      </c>
      <c r="L27" s="802" t="s">
        <v>744</v>
      </c>
      <c r="M27" s="756"/>
      <c r="N27" s="801"/>
      <c r="O27" s="801"/>
      <c r="P27" s="57" t="s">
        <v>19</v>
      </c>
      <c r="Q27" s="1891"/>
      <c r="R27" s="1892"/>
      <c r="S27" s="1892"/>
      <c r="T27" s="833"/>
      <c r="U27" s="1891"/>
      <c r="V27" s="1892"/>
      <c r="W27" s="1892"/>
      <c r="X27" s="833"/>
      <c r="Y27" s="2178"/>
      <c r="Z27" s="1715"/>
      <c r="AA27" s="1715"/>
      <c r="AB27" s="1715"/>
      <c r="AC27" s="1715"/>
      <c r="AD27" s="1715"/>
      <c r="AE27" s="1715"/>
      <c r="AF27" s="1715"/>
      <c r="AG27" s="1715"/>
      <c r="AH27" s="1715"/>
      <c r="AI27" s="1715"/>
      <c r="AJ27" s="1716"/>
      <c r="AK27" s="105"/>
      <c r="AL27" s="105"/>
      <c r="AM27" s="105"/>
      <c r="AN27" s="105"/>
      <c r="AO27" s="105"/>
    </row>
    <row r="28" spans="1:41" ht="18.75" customHeight="1" x14ac:dyDescent="0.4">
      <c r="A28" s="2031"/>
      <c r="B28" s="2032"/>
      <c r="C28" s="2032"/>
      <c r="D28" s="2032"/>
      <c r="E28" s="2032"/>
      <c r="F28" s="2032"/>
      <c r="G28" s="2032"/>
      <c r="H28" s="880"/>
      <c r="I28" s="785"/>
      <c r="J28" s="785"/>
      <c r="K28" s="61" t="s">
        <v>26</v>
      </c>
      <c r="L28" s="802" t="s">
        <v>743</v>
      </c>
      <c r="M28" s="756"/>
      <c r="N28" s="801"/>
      <c r="O28" s="801"/>
      <c r="P28" s="57" t="s">
        <v>19</v>
      </c>
      <c r="Q28" s="1883"/>
      <c r="R28" s="1884"/>
      <c r="S28" s="1884"/>
      <c r="T28" s="790" t="s">
        <v>63</v>
      </c>
      <c r="U28" s="1883"/>
      <c r="V28" s="1884"/>
      <c r="W28" s="1884"/>
      <c r="X28" s="790" t="s">
        <v>63</v>
      </c>
      <c r="Y28" s="2176"/>
      <c r="Z28" s="2032"/>
      <c r="AA28" s="2032"/>
      <c r="AB28" s="2032"/>
      <c r="AC28" s="2032"/>
      <c r="AD28" s="2032"/>
      <c r="AE28" s="2032"/>
      <c r="AF28" s="2032"/>
      <c r="AG28" s="2032"/>
      <c r="AH28" s="2032"/>
      <c r="AI28" s="2032"/>
      <c r="AJ28" s="2033"/>
      <c r="AK28" s="105"/>
      <c r="AL28" s="105"/>
      <c r="AM28" s="105"/>
      <c r="AN28" s="105"/>
      <c r="AO28" s="105"/>
    </row>
    <row r="29" spans="1:41" ht="18.75" customHeight="1" x14ac:dyDescent="0.4">
      <c r="A29" s="1714"/>
      <c r="B29" s="1715"/>
      <c r="C29" s="1715"/>
      <c r="D29" s="1715"/>
      <c r="E29" s="1715"/>
      <c r="F29" s="1715"/>
      <c r="G29" s="1715"/>
      <c r="H29" s="42"/>
      <c r="I29" s="44" t="s">
        <v>27</v>
      </c>
      <c r="J29" s="43"/>
      <c r="K29" s="87" t="s">
        <v>38</v>
      </c>
      <c r="L29" s="802" t="s">
        <v>744</v>
      </c>
      <c r="M29" s="756"/>
      <c r="N29" s="801"/>
      <c r="O29" s="801"/>
      <c r="P29" s="57" t="s">
        <v>19</v>
      </c>
      <c r="Q29" s="1891"/>
      <c r="R29" s="1892"/>
      <c r="S29" s="1892"/>
      <c r="T29" s="833"/>
      <c r="U29" s="1891"/>
      <c r="V29" s="1892"/>
      <c r="W29" s="1892"/>
      <c r="X29" s="833"/>
      <c r="Y29" s="2178"/>
      <c r="Z29" s="1715"/>
      <c r="AA29" s="1715"/>
      <c r="AB29" s="1715"/>
      <c r="AC29" s="1715"/>
      <c r="AD29" s="1715"/>
      <c r="AE29" s="1715"/>
      <c r="AF29" s="1715"/>
      <c r="AG29" s="1715"/>
      <c r="AH29" s="1715"/>
      <c r="AI29" s="1715"/>
      <c r="AJ29" s="1716"/>
      <c r="AK29" s="105"/>
      <c r="AL29" s="105"/>
      <c r="AM29" s="105"/>
      <c r="AN29" s="105"/>
      <c r="AO29" s="105"/>
    </row>
    <row r="30" spans="1:41" ht="18.75" customHeight="1" x14ac:dyDescent="0.4">
      <c r="A30" s="2031"/>
      <c r="B30" s="2032"/>
      <c r="C30" s="2032"/>
      <c r="D30" s="2032"/>
      <c r="E30" s="2032"/>
      <c r="F30" s="2032"/>
      <c r="G30" s="2032"/>
      <c r="H30" s="880"/>
      <c r="I30" s="785"/>
      <c r="J30" s="785"/>
      <c r="K30" s="61" t="s">
        <v>26</v>
      </c>
      <c r="L30" s="802" t="s">
        <v>743</v>
      </c>
      <c r="M30" s="756"/>
      <c r="N30" s="801"/>
      <c r="O30" s="801"/>
      <c r="P30" s="57" t="s">
        <v>19</v>
      </c>
      <c r="Q30" s="1883"/>
      <c r="R30" s="1884"/>
      <c r="S30" s="1884"/>
      <c r="T30" s="790" t="s">
        <v>63</v>
      </c>
      <c r="U30" s="1883"/>
      <c r="V30" s="1884"/>
      <c r="W30" s="1884"/>
      <c r="X30" s="790" t="s">
        <v>63</v>
      </c>
      <c r="Y30" s="2176"/>
      <c r="Z30" s="2032"/>
      <c r="AA30" s="2032"/>
      <c r="AB30" s="2032"/>
      <c r="AC30" s="2032"/>
      <c r="AD30" s="2032"/>
      <c r="AE30" s="2032"/>
      <c r="AF30" s="2032"/>
      <c r="AG30" s="2032"/>
      <c r="AH30" s="2032"/>
      <c r="AI30" s="2032"/>
      <c r="AJ30" s="2033"/>
      <c r="AK30" s="105"/>
      <c r="AL30" s="105"/>
      <c r="AM30" s="105"/>
      <c r="AN30" s="105"/>
      <c r="AO30" s="105"/>
    </row>
    <row r="31" spans="1:41" ht="18.75" customHeight="1" x14ac:dyDescent="0.4">
      <c r="A31" s="1714"/>
      <c r="B31" s="1715"/>
      <c r="C31" s="1715"/>
      <c r="D31" s="1715"/>
      <c r="E31" s="1715"/>
      <c r="F31" s="1715"/>
      <c r="G31" s="1715"/>
      <c r="H31" s="42"/>
      <c r="I31" s="44" t="s">
        <v>27</v>
      </c>
      <c r="J31" s="43"/>
      <c r="K31" s="87" t="s">
        <v>38</v>
      </c>
      <c r="L31" s="802" t="s">
        <v>744</v>
      </c>
      <c r="M31" s="756"/>
      <c r="N31" s="801"/>
      <c r="O31" s="801"/>
      <c r="P31" s="57" t="s">
        <v>19</v>
      </c>
      <c r="Q31" s="1891"/>
      <c r="R31" s="1892"/>
      <c r="S31" s="1892"/>
      <c r="T31" s="833"/>
      <c r="U31" s="1891"/>
      <c r="V31" s="1892"/>
      <c r="W31" s="1892"/>
      <c r="X31" s="833"/>
      <c r="Y31" s="2178"/>
      <c r="Z31" s="1715"/>
      <c r="AA31" s="1715"/>
      <c r="AB31" s="1715"/>
      <c r="AC31" s="1715"/>
      <c r="AD31" s="1715"/>
      <c r="AE31" s="1715"/>
      <c r="AF31" s="1715"/>
      <c r="AG31" s="1715"/>
      <c r="AH31" s="1715"/>
      <c r="AI31" s="1715"/>
      <c r="AJ31" s="1716"/>
      <c r="AK31" s="105"/>
      <c r="AL31" s="105"/>
      <c r="AM31" s="105"/>
      <c r="AN31" s="105"/>
      <c r="AO31" s="105"/>
    </row>
    <row r="32" spans="1:41" ht="18.75" customHeight="1" x14ac:dyDescent="0.4">
      <c r="A32" s="2031"/>
      <c r="B32" s="2032"/>
      <c r="C32" s="2032"/>
      <c r="D32" s="2032"/>
      <c r="E32" s="2032"/>
      <c r="F32" s="2032"/>
      <c r="G32" s="2032"/>
      <c r="H32" s="880"/>
      <c r="I32" s="785"/>
      <c r="J32" s="785"/>
      <c r="K32" s="61" t="s">
        <v>26</v>
      </c>
      <c r="L32" s="802" t="s">
        <v>743</v>
      </c>
      <c r="M32" s="756"/>
      <c r="N32" s="801"/>
      <c r="O32" s="801"/>
      <c r="P32" s="57" t="s">
        <v>19</v>
      </c>
      <c r="Q32" s="1883"/>
      <c r="R32" s="1884"/>
      <c r="S32" s="1884"/>
      <c r="T32" s="790" t="s">
        <v>63</v>
      </c>
      <c r="U32" s="1883"/>
      <c r="V32" s="1884"/>
      <c r="W32" s="1884"/>
      <c r="X32" s="790" t="s">
        <v>63</v>
      </c>
      <c r="Y32" s="2176"/>
      <c r="Z32" s="2032"/>
      <c r="AA32" s="2032"/>
      <c r="AB32" s="2032"/>
      <c r="AC32" s="2032"/>
      <c r="AD32" s="2032"/>
      <c r="AE32" s="2032"/>
      <c r="AF32" s="2032"/>
      <c r="AG32" s="2032"/>
      <c r="AH32" s="2032"/>
      <c r="AI32" s="2032"/>
      <c r="AJ32" s="2033"/>
      <c r="AK32" s="105"/>
      <c r="AL32" s="105"/>
      <c r="AM32" s="105"/>
      <c r="AN32" s="105"/>
      <c r="AO32" s="105"/>
    </row>
    <row r="33" spans="1:41" ht="18.75" customHeight="1" x14ac:dyDescent="0.4">
      <c r="A33" s="1714"/>
      <c r="B33" s="1715"/>
      <c r="C33" s="1715"/>
      <c r="D33" s="1715"/>
      <c r="E33" s="1715"/>
      <c r="F33" s="1715"/>
      <c r="G33" s="1715"/>
      <c r="H33" s="42"/>
      <c r="I33" s="44" t="s">
        <v>27</v>
      </c>
      <c r="J33" s="43"/>
      <c r="K33" s="87" t="s">
        <v>38</v>
      </c>
      <c r="L33" s="802" t="s">
        <v>744</v>
      </c>
      <c r="M33" s="756"/>
      <c r="N33" s="801"/>
      <c r="O33" s="801"/>
      <c r="P33" s="57" t="s">
        <v>19</v>
      </c>
      <c r="Q33" s="1891"/>
      <c r="R33" s="1892"/>
      <c r="S33" s="1892"/>
      <c r="T33" s="833"/>
      <c r="U33" s="1891"/>
      <c r="V33" s="1892"/>
      <c r="W33" s="1892"/>
      <c r="X33" s="833"/>
      <c r="Y33" s="2178"/>
      <c r="Z33" s="1715"/>
      <c r="AA33" s="1715"/>
      <c r="AB33" s="1715"/>
      <c r="AC33" s="1715"/>
      <c r="AD33" s="1715"/>
      <c r="AE33" s="1715"/>
      <c r="AF33" s="1715"/>
      <c r="AG33" s="1715"/>
      <c r="AH33" s="1715"/>
      <c r="AI33" s="1715"/>
      <c r="AJ33" s="1716"/>
      <c r="AK33" s="105"/>
      <c r="AL33" s="105"/>
      <c r="AM33" s="105"/>
      <c r="AN33" s="105"/>
      <c r="AO33" s="105"/>
    </row>
    <row r="34" spans="1:41" ht="18.75" customHeight="1" x14ac:dyDescent="0.4">
      <c r="A34" s="2031"/>
      <c r="B34" s="2032"/>
      <c r="C34" s="2032"/>
      <c r="D34" s="2032"/>
      <c r="E34" s="2032"/>
      <c r="F34" s="2032"/>
      <c r="G34" s="2032"/>
      <c r="H34" s="880"/>
      <c r="I34" s="785"/>
      <c r="J34" s="785"/>
      <c r="K34" s="61" t="s">
        <v>26</v>
      </c>
      <c r="L34" s="802" t="s">
        <v>743</v>
      </c>
      <c r="M34" s="756"/>
      <c r="N34" s="801"/>
      <c r="O34" s="801"/>
      <c r="P34" s="57" t="s">
        <v>19</v>
      </c>
      <c r="Q34" s="1883"/>
      <c r="R34" s="1884"/>
      <c r="S34" s="1884"/>
      <c r="T34" s="790" t="s">
        <v>63</v>
      </c>
      <c r="U34" s="1883"/>
      <c r="V34" s="1884"/>
      <c r="W34" s="1884"/>
      <c r="X34" s="790" t="s">
        <v>63</v>
      </c>
      <c r="Y34" s="2176"/>
      <c r="Z34" s="2032"/>
      <c r="AA34" s="2032"/>
      <c r="AB34" s="2032"/>
      <c r="AC34" s="2032"/>
      <c r="AD34" s="2032"/>
      <c r="AE34" s="2032"/>
      <c r="AF34" s="2032"/>
      <c r="AG34" s="2032"/>
      <c r="AH34" s="2032"/>
      <c r="AI34" s="2032"/>
      <c r="AJ34" s="2033"/>
      <c r="AK34" s="105"/>
      <c r="AL34" s="105"/>
      <c r="AM34" s="105"/>
      <c r="AN34" s="105"/>
      <c r="AO34" s="105"/>
    </row>
    <row r="35" spans="1:41" ht="18.75" customHeight="1" x14ac:dyDescent="0.4">
      <c r="A35" s="1714"/>
      <c r="B35" s="1715"/>
      <c r="C35" s="1715"/>
      <c r="D35" s="1715"/>
      <c r="E35" s="1715"/>
      <c r="F35" s="1715"/>
      <c r="G35" s="1715"/>
      <c r="H35" s="42"/>
      <c r="I35" s="44" t="s">
        <v>27</v>
      </c>
      <c r="J35" s="43"/>
      <c r="K35" s="87" t="s">
        <v>38</v>
      </c>
      <c r="L35" s="802" t="s">
        <v>744</v>
      </c>
      <c r="M35" s="756"/>
      <c r="N35" s="801"/>
      <c r="O35" s="801"/>
      <c r="P35" s="57" t="s">
        <v>19</v>
      </c>
      <c r="Q35" s="1891"/>
      <c r="R35" s="1892"/>
      <c r="S35" s="1892"/>
      <c r="T35" s="833"/>
      <c r="U35" s="1891"/>
      <c r="V35" s="1892"/>
      <c r="W35" s="1892"/>
      <c r="X35" s="833"/>
      <c r="Y35" s="2178"/>
      <c r="Z35" s="1715"/>
      <c r="AA35" s="1715"/>
      <c r="AB35" s="1715"/>
      <c r="AC35" s="1715"/>
      <c r="AD35" s="1715"/>
      <c r="AE35" s="1715"/>
      <c r="AF35" s="1715"/>
      <c r="AG35" s="1715"/>
      <c r="AH35" s="1715"/>
      <c r="AI35" s="1715"/>
      <c r="AJ35" s="1716"/>
      <c r="AK35" s="105"/>
      <c r="AL35" s="105"/>
      <c r="AM35" s="105"/>
      <c r="AN35" s="105"/>
      <c r="AO35" s="105"/>
    </row>
    <row r="36" spans="1:41" ht="18.75" customHeight="1" x14ac:dyDescent="0.4">
      <c r="A36" s="2031"/>
      <c r="B36" s="2032"/>
      <c r="C36" s="2032"/>
      <c r="D36" s="2032"/>
      <c r="E36" s="2032"/>
      <c r="F36" s="2032"/>
      <c r="G36" s="2032"/>
      <c r="H36" s="880"/>
      <c r="I36" s="785"/>
      <c r="J36" s="785"/>
      <c r="K36" s="61" t="s">
        <v>26</v>
      </c>
      <c r="L36" s="802" t="s">
        <v>743</v>
      </c>
      <c r="M36" s="756"/>
      <c r="N36" s="801"/>
      <c r="O36" s="801"/>
      <c r="P36" s="57" t="s">
        <v>19</v>
      </c>
      <c r="Q36" s="1883"/>
      <c r="R36" s="1884"/>
      <c r="S36" s="1884"/>
      <c r="T36" s="790" t="s">
        <v>63</v>
      </c>
      <c r="U36" s="1883"/>
      <c r="V36" s="1884"/>
      <c r="W36" s="1884"/>
      <c r="X36" s="790" t="s">
        <v>63</v>
      </c>
      <c r="Y36" s="2176"/>
      <c r="Z36" s="2032"/>
      <c r="AA36" s="2032"/>
      <c r="AB36" s="2032"/>
      <c r="AC36" s="2032"/>
      <c r="AD36" s="2032"/>
      <c r="AE36" s="2032"/>
      <c r="AF36" s="2032"/>
      <c r="AG36" s="2032"/>
      <c r="AH36" s="2032"/>
      <c r="AI36" s="2032"/>
      <c r="AJ36" s="2033"/>
      <c r="AK36" s="105"/>
      <c r="AL36" s="105"/>
      <c r="AM36" s="105"/>
      <c r="AN36" s="105"/>
      <c r="AO36" s="105"/>
    </row>
    <row r="37" spans="1:41" ht="18.75" customHeight="1" thickBot="1" x14ac:dyDescent="0.45">
      <c r="A37" s="1688"/>
      <c r="B37" s="1689"/>
      <c r="C37" s="1689"/>
      <c r="D37" s="1689"/>
      <c r="E37" s="1689"/>
      <c r="F37" s="1689"/>
      <c r="G37" s="1689"/>
      <c r="H37" s="118"/>
      <c r="I37" s="65" t="s">
        <v>27</v>
      </c>
      <c r="J37" s="85"/>
      <c r="K37" s="66" t="s">
        <v>38</v>
      </c>
      <c r="L37" s="733" t="s">
        <v>744</v>
      </c>
      <c r="M37" s="750"/>
      <c r="N37" s="2177"/>
      <c r="O37" s="2177"/>
      <c r="P37" s="62" t="s">
        <v>19</v>
      </c>
      <c r="Q37" s="1887"/>
      <c r="R37" s="1888"/>
      <c r="S37" s="1888"/>
      <c r="T37" s="737"/>
      <c r="U37" s="1887"/>
      <c r="V37" s="1888"/>
      <c r="W37" s="1888"/>
      <c r="X37" s="737"/>
      <c r="Y37" s="2129"/>
      <c r="Z37" s="1689"/>
      <c r="AA37" s="1689"/>
      <c r="AB37" s="1689"/>
      <c r="AC37" s="1689"/>
      <c r="AD37" s="1689"/>
      <c r="AE37" s="1689"/>
      <c r="AF37" s="1689"/>
      <c r="AG37" s="1689"/>
      <c r="AH37" s="1689"/>
      <c r="AI37" s="1689"/>
      <c r="AJ37" s="1690"/>
      <c r="AK37" s="105"/>
      <c r="AL37" s="105"/>
      <c r="AM37" s="105"/>
      <c r="AN37" s="105"/>
      <c r="AO37" s="105"/>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N9:O9"/>
    <mergeCell ref="T8:T9"/>
    <mergeCell ref="A14:G15"/>
    <mergeCell ref="H14:J14"/>
    <mergeCell ref="L14:M14"/>
    <mergeCell ref="N14:O14"/>
    <mergeCell ref="Q14:S15"/>
    <mergeCell ref="A12:G13"/>
    <mergeCell ref="H12:J12"/>
    <mergeCell ref="L12:M12"/>
    <mergeCell ref="N12:O12"/>
    <mergeCell ref="Q12:S13"/>
    <mergeCell ref="T14:T15"/>
    <mergeCell ref="U14:W15"/>
    <mergeCell ref="X14:X15"/>
    <mergeCell ref="Y14:AJ15"/>
    <mergeCell ref="L15:M15"/>
    <mergeCell ref="N15:O15"/>
    <mergeCell ref="U12:W13"/>
    <mergeCell ref="X12:X13"/>
    <mergeCell ref="Y12:AJ13"/>
    <mergeCell ref="L13:M13"/>
    <mergeCell ref="N13:O13"/>
    <mergeCell ref="T12:T13"/>
    <mergeCell ref="A18:G19"/>
    <mergeCell ref="H18:J18"/>
    <mergeCell ref="L18:M18"/>
    <mergeCell ref="N18:O18"/>
    <mergeCell ref="Q18:S19"/>
    <mergeCell ref="A16:G17"/>
    <mergeCell ref="H16:J16"/>
    <mergeCell ref="L16:M16"/>
    <mergeCell ref="N16:O16"/>
    <mergeCell ref="Q16:S17"/>
    <mergeCell ref="T18:T19"/>
    <mergeCell ref="U18:W19"/>
    <mergeCell ref="X18:X19"/>
    <mergeCell ref="Y18:AJ19"/>
    <mergeCell ref="L19:M19"/>
    <mergeCell ref="N19:O19"/>
    <mergeCell ref="U16:W17"/>
    <mergeCell ref="X16:X17"/>
    <mergeCell ref="Y16:AJ17"/>
    <mergeCell ref="L17:M17"/>
    <mergeCell ref="N17:O17"/>
    <mergeCell ref="T16:T17"/>
    <mergeCell ref="A22:G23"/>
    <mergeCell ref="H22:J22"/>
    <mergeCell ref="L22:M22"/>
    <mergeCell ref="N22:O22"/>
    <mergeCell ref="Q22:S23"/>
    <mergeCell ref="A20:G21"/>
    <mergeCell ref="H20:J20"/>
    <mergeCell ref="L20:M20"/>
    <mergeCell ref="N20:O20"/>
    <mergeCell ref="Q20:S21"/>
    <mergeCell ref="T22:T23"/>
    <mergeCell ref="U22:W23"/>
    <mergeCell ref="X22:X23"/>
    <mergeCell ref="Y22:AJ23"/>
    <mergeCell ref="L23:M23"/>
    <mergeCell ref="N23:O23"/>
    <mergeCell ref="U20:W21"/>
    <mergeCell ref="X20:X21"/>
    <mergeCell ref="Y20:AJ21"/>
    <mergeCell ref="L21:M21"/>
    <mergeCell ref="N21:O21"/>
    <mergeCell ref="T20:T21"/>
    <mergeCell ref="A26:G27"/>
    <mergeCell ref="H26:J26"/>
    <mergeCell ref="L26:M26"/>
    <mergeCell ref="N26:O26"/>
    <mergeCell ref="Q26:S27"/>
    <mergeCell ref="A24:G25"/>
    <mergeCell ref="H24:J24"/>
    <mergeCell ref="L24:M24"/>
    <mergeCell ref="N24:O24"/>
    <mergeCell ref="Q24:S25"/>
    <mergeCell ref="T26:T27"/>
    <mergeCell ref="U26:W27"/>
    <mergeCell ref="X26:X27"/>
    <mergeCell ref="Y26:AJ27"/>
    <mergeCell ref="L27:M27"/>
    <mergeCell ref="N27:O27"/>
    <mergeCell ref="U24:W25"/>
    <mergeCell ref="X24:X25"/>
    <mergeCell ref="Y24:AJ25"/>
    <mergeCell ref="L25:M25"/>
    <mergeCell ref="N25:O25"/>
    <mergeCell ref="T24:T25"/>
    <mergeCell ref="A30:G31"/>
    <mergeCell ref="H30:J30"/>
    <mergeCell ref="L30:M30"/>
    <mergeCell ref="N30:O30"/>
    <mergeCell ref="Q30:S31"/>
    <mergeCell ref="A28:G29"/>
    <mergeCell ref="H28:J28"/>
    <mergeCell ref="L28:M28"/>
    <mergeCell ref="N28:O28"/>
    <mergeCell ref="Q28:S29"/>
    <mergeCell ref="T30:T31"/>
    <mergeCell ref="U30:W31"/>
    <mergeCell ref="X30:X31"/>
    <mergeCell ref="Y30:AJ31"/>
    <mergeCell ref="L31:M31"/>
    <mergeCell ref="N31:O31"/>
    <mergeCell ref="U28:W29"/>
    <mergeCell ref="X28:X29"/>
    <mergeCell ref="Y28:AJ29"/>
    <mergeCell ref="L29:M29"/>
    <mergeCell ref="N29:O29"/>
    <mergeCell ref="T28:T29"/>
    <mergeCell ref="A34:G35"/>
    <mergeCell ref="H34:J34"/>
    <mergeCell ref="L34:M34"/>
    <mergeCell ref="N34:O34"/>
    <mergeCell ref="Q34:S35"/>
    <mergeCell ref="A32:G33"/>
    <mergeCell ref="H32:J32"/>
    <mergeCell ref="L32:M32"/>
    <mergeCell ref="N32:O32"/>
    <mergeCell ref="Q32:S33"/>
    <mergeCell ref="T34:T35"/>
    <mergeCell ref="U34:W35"/>
    <mergeCell ref="X34:X35"/>
    <mergeCell ref="Y34:AJ35"/>
    <mergeCell ref="L35:M35"/>
    <mergeCell ref="N35:O35"/>
    <mergeCell ref="U32:W33"/>
    <mergeCell ref="X32:X33"/>
    <mergeCell ref="Y32:AJ33"/>
    <mergeCell ref="L33:M33"/>
    <mergeCell ref="N33:O33"/>
    <mergeCell ref="T32:T33"/>
    <mergeCell ref="U36:W37"/>
    <mergeCell ref="X36:X37"/>
    <mergeCell ref="Y36:AJ37"/>
    <mergeCell ref="L37:M37"/>
    <mergeCell ref="N37:O37"/>
    <mergeCell ref="A36:G37"/>
    <mergeCell ref="H36:J36"/>
    <mergeCell ref="L36:M36"/>
    <mergeCell ref="N36:O36"/>
    <mergeCell ref="Q36:S37"/>
    <mergeCell ref="T36:T37"/>
  </mergeCells>
  <phoneticPr fontId="3"/>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&amp;C26/33&amp;R&amp;F</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7200-8822-474C-BE9A-9F300FF26D6C}">
  <sheetPr>
    <tabColor theme="7" tint="0.79998168889431442"/>
    <pageSetUpPr fitToPage="1"/>
  </sheetPr>
  <dimension ref="A1:BH119"/>
  <sheetViews>
    <sheetView view="pageBreakPreview" zoomScaleNormal="70" zoomScaleSheetLayoutView="100" workbookViewId="0"/>
  </sheetViews>
  <sheetFormatPr defaultRowHeight="16.5" x14ac:dyDescent="0.4"/>
  <cols>
    <col min="1" max="47" width="4.375" style="32" customWidth="1"/>
    <col min="48" max="57" width="4.375" style="122" customWidth="1"/>
    <col min="58" max="60" width="9" style="122"/>
    <col min="61" max="256" width="9" style="3"/>
    <col min="257" max="313" width="4.375" style="3" customWidth="1"/>
    <col min="314" max="512" width="9" style="3"/>
    <col min="513" max="569" width="4.375" style="3" customWidth="1"/>
    <col min="570" max="768" width="9" style="3"/>
    <col min="769" max="825" width="4.375" style="3" customWidth="1"/>
    <col min="826" max="1024" width="9" style="3"/>
    <col min="1025" max="1081" width="4.375" style="3" customWidth="1"/>
    <col min="1082" max="1280" width="9" style="3"/>
    <col min="1281" max="1337" width="4.375" style="3" customWidth="1"/>
    <col min="1338" max="1536" width="9" style="3"/>
    <col min="1537" max="1593" width="4.375" style="3" customWidth="1"/>
    <col min="1594" max="1792" width="9" style="3"/>
    <col min="1793" max="1849" width="4.375" style="3" customWidth="1"/>
    <col min="1850" max="2048" width="9" style="3"/>
    <col min="2049" max="2105" width="4.375" style="3" customWidth="1"/>
    <col min="2106" max="2304" width="9" style="3"/>
    <col min="2305" max="2361" width="4.375" style="3" customWidth="1"/>
    <col min="2362" max="2560" width="9" style="3"/>
    <col min="2561" max="2617" width="4.375" style="3" customWidth="1"/>
    <col min="2618" max="2816" width="9" style="3"/>
    <col min="2817" max="2873" width="4.375" style="3" customWidth="1"/>
    <col min="2874" max="3072" width="9" style="3"/>
    <col min="3073" max="3129" width="4.375" style="3" customWidth="1"/>
    <col min="3130" max="3328" width="9" style="3"/>
    <col min="3329" max="3385" width="4.375" style="3" customWidth="1"/>
    <col min="3386" max="3584" width="9" style="3"/>
    <col min="3585" max="3641" width="4.375" style="3" customWidth="1"/>
    <col min="3642" max="3840" width="9" style="3"/>
    <col min="3841" max="3897" width="4.375" style="3" customWidth="1"/>
    <col min="3898" max="4096" width="9" style="3"/>
    <col min="4097" max="4153" width="4.375" style="3" customWidth="1"/>
    <col min="4154" max="4352" width="9" style="3"/>
    <col min="4353" max="4409" width="4.375" style="3" customWidth="1"/>
    <col min="4410" max="4608" width="9" style="3"/>
    <col min="4609" max="4665" width="4.375" style="3" customWidth="1"/>
    <col min="4666" max="4864" width="9" style="3"/>
    <col min="4865" max="4921" width="4.375" style="3" customWidth="1"/>
    <col min="4922" max="5120" width="9" style="3"/>
    <col min="5121" max="5177" width="4.375" style="3" customWidth="1"/>
    <col min="5178" max="5376" width="9" style="3"/>
    <col min="5377" max="5433" width="4.375" style="3" customWidth="1"/>
    <col min="5434" max="5632" width="9" style="3"/>
    <col min="5633" max="5689" width="4.375" style="3" customWidth="1"/>
    <col min="5690" max="5888" width="9" style="3"/>
    <col min="5889" max="5945" width="4.375" style="3" customWidth="1"/>
    <col min="5946" max="6144" width="9" style="3"/>
    <col min="6145" max="6201" width="4.375" style="3" customWidth="1"/>
    <col min="6202" max="6400" width="9" style="3"/>
    <col min="6401" max="6457" width="4.375" style="3" customWidth="1"/>
    <col min="6458" max="6656" width="9" style="3"/>
    <col min="6657" max="6713" width="4.375" style="3" customWidth="1"/>
    <col min="6714" max="6912" width="9" style="3"/>
    <col min="6913" max="6969" width="4.375" style="3" customWidth="1"/>
    <col min="6970" max="7168" width="9" style="3"/>
    <col min="7169" max="7225" width="4.375" style="3" customWidth="1"/>
    <col min="7226" max="7424" width="9" style="3"/>
    <col min="7425" max="7481" width="4.375" style="3" customWidth="1"/>
    <col min="7482" max="7680" width="9" style="3"/>
    <col min="7681" max="7737" width="4.375" style="3" customWidth="1"/>
    <col min="7738" max="7936" width="9" style="3"/>
    <col min="7937" max="7993" width="4.375" style="3" customWidth="1"/>
    <col min="7994" max="8192" width="9" style="3"/>
    <col min="8193" max="8249" width="4.375" style="3" customWidth="1"/>
    <col min="8250" max="8448" width="9" style="3"/>
    <col min="8449" max="8505" width="4.375" style="3" customWidth="1"/>
    <col min="8506" max="8704" width="9" style="3"/>
    <col min="8705" max="8761" width="4.375" style="3" customWidth="1"/>
    <col min="8762" max="8960" width="9" style="3"/>
    <col min="8961" max="9017" width="4.375" style="3" customWidth="1"/>
    <col min="9018" max="9216" width="9" style="3"/>
    <col min="9217" max="9273" width="4.375" style="3" customWidth="1"/>
    <col min="9274" max="9472" width="9" style="3"/>
    <col min="9473" max="9529" width="4.375" style="3" customWidth="1"/>
    <col min="9530" max="9728" width="9" style="3"/>
    <col min="9729" max="9785" width="4.375" style="3" customWidth="1"/>
    <col min="9786" max="9984" width="9" style="3"/>
    <col min="9985" max="10041" width="4.375" style="3" customWidth="1"/>
    <col min="10042" max="10240" width="9" style="3"/>
    <col min="10241" max="10297" width="4.375" style="3" customWidth="1"/>
    <col min="10298" max="10496" width="9" style="3"/>
    <col min="10497" max="10553" width="4.375" style="3" customWidth="1"/>
    <col min="10554" max="10752" width="9" style="3"/>
    <col min="10753" max="10809" width="4.375" style="3" customWidth="1"/>
    <col min="10810" max="11008" width="9" style="3"/>
    <col min="11009" max="11065" width="4.375" style="3" customWidth="1"/>
    <col min="11066" max="11264" width="9" style="3"/>
    <col min="11265" max="11321" width="4.375" style="3" customWidth="1"/>
    <col min="11322" max="11520" width="9" style="3"/>
    <col min="11521" max="11577" width="4.375" style="3" customWidth="1"/>
    <col min="11578" max="11776" width="9" style="3"/>
    <col min="11777" max="11833" width="4.375" style="3" customWidth="1"/>
    <col min="11834" max="12032" width="9" style="3"/>
    <col min="12033" max="12089" width="4.375" style="3" customWidth="1"/>
    <col min="12090" max="12288" width="9" style="3"/>
    <col min="12289" max="12345" width="4.375" style="3" customWidth="1"/>
    <col min="12346" max="12544" width="9" style="3"/>
    <col min="12545" max="12601" width="4.375" style="3" customWidth="1"/>
    <col min="12602" max="12800" width="9" style="3"/>
    <col min="12801" max="12857" width="4.375" style="3" customWidth="1"/>
    <col min="12858" max="13056" width="9" style="3"/>
    <col min="13057" max="13113" width="4.375" style="3" customWidth="1"/>
    <col min="13114" max="13312" width="9" style="3"/>
    <col min="13313" max="13369" width="4.375" style="3" customWidth="1"/>
    <col min="13370" max="13568" width="9" style="3"/>
    <col min="13569" max="13625" width="4.375" style="3" customWidth="1"/>
    <col min="13626" max="13824" width="9" style="3"/>
    <col min="13825" max="13881" width="4.375" style="3" customWidth="1"/>
    <col min="13882" max="14080" width="9" style="3"/>
    <col min="14081" max="14137" width="4.375" style="3" customWidth="1"/>
    <col min="14138" max="14336" width="9" style="3"/>
    <col min="14337" max="14393" width="4.375" style="3" customWidth="1"/>
    <col min="14394" max="14592" width="9" style="3"/>
    <col min="14593" max="14649" width="4.375" style="3" customWidth="1"/>
    <col min="14650" max="14848" width="9" style="3"/>
    <col min="14849" max="14905" width="4.375" style="3" customWidth="1"/>
    <col min="14906" max="15104" width="9" style="3"/>
    <col min="15105" max="15161" width="4.375" style="3" customWidth="1"/>
    <col min="15162" max="15360" width="9" style="3"/>
    <col min="15361" max="15417" width="4.375" style="3" customWidth="1"/>
    <col min="15418" max="15616" width="9" style="3"/>
    <col min="15617" max="15673" width="4.375" style="3" customWidth="1"/>
    <col min="15674" max="15872" width="9" style="3"/>
    <col min="15873" max="15929" width="4.375" style="3" customWidth="1"/>
    <col min="15930" max="16128" width="9" style="3"/>
    <col min="16129" max="16185" width="4.375" style="3" customWidth="1"/>
    <col min="16186" max="16384" width="9" style="3"/>
  </cols>
  <sheetData>
    <row r="1" spans="1:60" ht="18" customHeight="1" x14ac:dyDescent="0.4">
      <c r="A1" s="93" t="s">
        <v>1046</v>
      </c>
    </row>
    <row r="2" spans="1:60" ht="18.75" customHeight="1" thickBot="1" x14ac:dyDescent="0.45">
      <c r="A2" s="54" t="str">
        <f>"（１）退所時の金品の処分状況（令和"&amp;表紙・鑑!$S$3-1&amp;"年度以降）"</f>
        <v>（１）退所時の金品の処分状況（令和4年度以降）</v>
      </c>
    </row>
    <row r="3" spans="1:60" s="493" customFormat="1" ht="18.75" customHeight="1" x14ac:dyDescent="0.4">
      <c r="A3" s="851" t="s">
        <v>745</v>
      </c>
      <c r="B3" s="1676"/>
      <c r="C3" s="1676"/>
      <c r="D3" s="1676"/>
      <c r="E3" s="893"/>
      <c r="F3" s="892" t="s">
        <v>746</v>
      </c>
      <c r="G3" s="806"/>
      <c r="H3" s="806"/>
      <c r="I3" s="806"/>
      <c r="J3" s="806"/>
      <c r="K3" s="806"/>
      <c r="L3" s="806"/>
      <c r="M3" s="806"/>
      <c r="N3" s="852"/>
      <c r="O3" s="835" t="s">
        <v>747</v>
      </c>
      <c r="P3" s="835"/>
      <c r="Q3" s="835"/>
      <c r="R3" s="835"/>
      <c r="S3" s="835" t="s">
        <v>748</v>
      </c>
      <c r="T3" s="835"/>
      <c r="U3" s="835"/>
      <c r="V3" s="835"/>
      <c r="W3" s="835"/>
      <c r="X3" s="835"/>
      <c r="Y3" s="835"/>
      <c r="Z3" s="835"/>
      <c r="AA3" s="835"/>
      <c r="AB3" s="835" t="s">
        <v>749</v>
      </c>
      <c r="AC3" s="835"/>
      <c r="AD3" s="835"/>
      <c r="AE3" s="835"/>
      <c r="AF3" s="835"/>
      <c r="AG3" s="835"/>
      <c r="AH3" s="835"/>
      <c r="AI3" s="835"/>
      <c r="AJ3" s="835"/>
      <c r="AK3" s="835"/>
      <c r="AL3" s="2201" t="s">
        <v>193</v>
      </c>
      <c r="AM3" s="2201"/>
      <c r="AN3" s="2201"/>
      <c r="AO3" s="2201"/>
      <c r="AP3" s="2201"/>
      <c r="AQ3" s="2202"/>
      <c r="AR3" s="495"/>
      <c r="AS3" s="495"/>
      <c r="AT3" s="495"/>
      <c r="AU3" s="495"/>
      <c r="AV3" s="494"/>
      <c r="AW3" s="494"/>
      <c r="AX3" s="494"/>
      <c r="AY3" s="494"/>
      <c r="AZ3" s="494"/>
      <c r="BA3" s="494"/>
      <c r="BB3" s="494"/>
      <c r="BC3" s="494"/>
      <c r="BD3" s="494"/>
      <c r="BE3" s="494"/>
      <c r="BF3" s="494"/>
      <c r="BG3" s="494"/>
      <c r="BH3" s="494"/>
    </row>
    <row r="4" spans="1:60" s="493" customFormat="1" ht="18.75" customHeight="1" x14ac:dyDescent="0.4">
      <c r="A4" s="902"/>
      <c r="B4" s="1077"/>
      <c r="C4" s="1077"/>
      <c r="D4" s="1077"/>
      <c r="E4" s="895"/>
      <c r="F4" s="894"/>
      <c r="G4" s="775"/>
      <c r="H4" s="775"/>
      <c r="I4" s="775"/>
      <c r="J4" s="775"/>
      <c r="K4" s="775"/>
      <c r="L4" s="775"/>
      <c r="M4" s="775"/>
      <c r="N4" s="776"/>
      <c r="O4" s="822" t="s">
        <v>750</v>
      </c>
      <c r="P4" s="822"/>
      <c r="Q4" s="822" t="s">
        <v>751</v>
      </c>
      <c r="R4" s="822"/>
      <c r="S4" s="861" t="s">
        <v>752</v>
      </c>
      <c r="T4" s="789"/>
      <c r="U4" s="790"/>
      <c r="V4" s="904" t="s">
        <v>753</v>
      </c>
      <c r="W4" s="789"/>
      <c r="X4" s="790"/>
      <c r="Y4" s="861" t="s">
        <v>754</v>
      </c>
      <c r="Z4" s="789"/>
      <c r="AA4" s="790"/>
      <c r="AB4" s="861" t="s">
        <v>755</v>
      </c>
      <c r="AC4" s="789"/>
      <c r="AD4" s="789"/>
      <c r="AE4" s="790"/>
      <c r="AF4" s="861" t="s">
        <v>756</v>
      </c>
      <c r="AG4" s="790"/>
      <c r="AH4" s="818" t="s">
        <v>184</v>
      </c>
      <c r="AI4" s="818"/>
      <c r="AJ4" s="818"/>
      <c r="AK4" s="818"/>
      <c r="AL4" s="2203"/>
      <c r="AM4" s="2203"/>
      <c r="AN4" s="2203"/>
      <c r="AO4" s="2203"/>
      <c r="AP4" s="2203"/>
      <c r="AQ4" s="2204"/>
      <c r="AR4" s="495"/>
      <c r="AS4" s="495"/>
      <c r="AT4" s="495"/>
      <c r="AU4" s="495"/>
      <c r="AV4" s="494"/>
      <c r="AW4" s="494"/>
      <c r="AX4" s="494"/>
      <c r="AY4" s="494"/>
      <c r="AZ4" s="494"/>
      <c r="BA4" s="494"/>
      <c r="BB4" s="494"/>
      <c r="BC4" s="494"/>
      <c r="BD4" s="494"/>
      <c r="BE4" s="494"/>
      <c r="BF4" s="494"/>
      <c r="BG4" s="494"/>
      <c r="BH4" s="494"/>
    </row>
    <row r="5" spans="1:60" s="493" customFormat="1" ht="18.75" customHeight="1" x14ac:dyDescent="0.4">
      <c r="A5" s="902"/>
      <c r="B5" s="1077"/>
      <c r="C5" s="1077"/>
      <c r="D5" s="1077"/>
      <c r="E5" s="895"/>
      <c r="F5" s="894"/>
      <c r="G5" s="775"/>
      <c r="H5" s="775"/>
      <c r="I5" s="775"/>
      <c r="J5" s="775"/>
      <c r="K5" s="775"/>
      <c r="L5" s="775"/>
      <c r="M5" s="775"/>
      <c r="N5" s="776"/>
      <c r="O5" s="822"/>
      <c r="P5" s="822"/>
      <c r="Q5" s="822"/>
      <c r="R5" s="822"/>
      <c r="S5" s="878"/>
      <c r="T5" s="775"/>
      <c r="U5" s="776"/>
      <c r="V5" s="878"/>
      <c r="W5" s="775"/>
      <c r="X5" s="776"/>
      <c r="Y5" s="878"/>
      <c r="Z5" s="775"/>
      <c r="AA5" s="776"/>
      <c r="AB5" s="878"/>
      <c r="AC5" s="775"/>
      <c r="AD5" s="775"/>
      <c r="AE5" s="776"/>
      <c r="AF5" s="878"/>
      <c r="AG5" s="776"/>
      <c r="AH5" s="818"/>
      <c r="AI5" s="818"/>
      <c r="AJ5" s="818"/>
      <c r="AK5" s="818"/>
      <c r="AL5" s="2203"/>
      <c r="AM5" s="2203"/>
      <c r="AN5" s="2203"/>
      <c r="AO5" s="2203"/>
      <c r="AP5" s="2203"/>
      <c r="AQ5" s="2204"/>
      <c r="AR5" s="495"/>
      <c r="AS5" s="495"/>
      <c r="AT5" s="495"/>
      <c r="AU5" s="495"/>
      <c r="AV5" s="494"/>
      <c r="AW5" s="494"/>
      <c r="AX5" s="494"/>
      <c r="AY5" s="494"/>
      <c r="AZ5" s="494"/>
      <c r="BA5" s="494"/>
      <c r="BB5" s="494"/>
      <c r="BC5" s="494"/>
      <c r="BD5" s="494"/>
      <c r="BE5" s="494"/>
      <c r="BF5" s="494"/>
      <c r="BG5" s="494"/>
      <c r="BH5" s="494"/>
    </row>
    <row r="6" spans="1:60" s="493" customFormat="1" ht="18.75" customHeight="1" x14ac:dyDescent="0.4">
      <c r="A6" s="782"/>
      <c r="B6" s="783"/>
      <c r="C6" s="783"/>
      <c r="D6" s="783"/>
      <c r="E6" s="784"/>
      <c r="F6" s="832"/>
      <c r="G6" s="830"/>
      <c r="H6" s="830"/>
      <c r="I6" s="830"/>
      <c r="J6" s="830"/>
      <c r="K6" s="830"/>
      <c r="L6" s="830"/>
      <c r="M6" s="830"/>
      <c r="N6" s="833"/>
      <c r="O6" s="822"/>
      <c r="P6" s="822"/>
      <c r="Q6" s="822"/>
      <c r="R6" s="822"/>
      <c r="S6" s="2199" t="s">
        <v>757</v>
      </c>
      <c r="T6" s="762"/>
      <c r="U6" s="2200"/>
      <c r="V6" s="2199" t="s">
        <v>757</v>
      </c>
      <c r="W6" s="762"/>
      <c r="X6" s="2200"/>
      <c r="Y6" s="2199" t="s">
        <v>757</v>
      </c>
      <c r="Z6" s="762"/>
      <c r="AA6" s="2200"/>
      <c r="AB6" s="832"/>
      <c r="AC6" s="830"/>
      <c r="AD6" s="830"/>
      <c r="AE6" s="833"/>
      <c r="AF6" s="832"/>
      <c r="AG6" s="833"/>
      <c r="AH6" s="818"/>
      <c r="AI6" s="818"/>
      <c r="AJ6" s="818"/>
      <c r="AK6" s="818"/>
      <c r="AL6" s="2203"/>
      <c r="AM6" s="2203"/>
      <c r="AN6" s="2203"/>
      <c r="AO6" s="2203"/>
      <c r="AP6" s="2203"/>
      <c r="AQ6" s="2204"/>
      <c r="AR6" s="495"/>
      <c r="AS6" s="495"/>
      <c r="AT6" s="495"/>
      <c r="AU6" s="495"/>
      <c r="AV6" s="494"/>
      <c r="AW6" s="494"/>
      <c r="AX6" s="494"/>
      <c r="AY6" s="494"/>
      <c r="AZ6" s="494"/>
      <c r="BA6" s="494"/>
      <c r="BB6" s="494"/>
      <c r="BC6" s="494"/>
      <c r="BD6" s="494"/>
      <c r="BE6" s="494"/>
      <c r="BF6" s="494"/>
      <c r="BG6" s="494"/>
      <c r="BH6" s="494"/>
    </row>
    <row r="7" spans="1:60" s="493" customFormat="1" ht="18.75" customHeight="1" x14ac:dyDescent="0.4">
      <c r="A7" s="2192"/>
      <c r="B7" s="2193"/>
      <c r="C7" s="2193"/>
      <c r="D7" s="2193"/>
      <c r="E7" s="2193"/>
      <c r="F7" s="880"/>
      <c r="G7" s="785"/>
      <c r="H7" s="60" t="s">
        <v>26</v>
      </c>
      <c r="I7" s="785"/>
      <c r="J7" s="785"/>
      <c r="K7" s="60" t="s">
        <v>27</v>
      </c>
      <c r="L7" s="785"/>
      <c r="M7" s="785"/>
      <c r="N7" s="61" t="s">
        <v>38</v>
      </c>
      <c r="O7" s="880"/>
      <c r="P7" s="881"/>
      <c r="Q7" s="880"/>
      <c r="R7" s="881"/>
      <c r="S7" s="2184"/>
      <c r="T7" s="2184"/>
      <c r="U7" s="2184"/>
      <c r="V7" s="2184"/>
      <c r="W7" s="2184"/>
      <c r="X7" s="2184"/>
      <c r="Y7" s="2186" t="str">
        <f>IF(S7-V7=0,"",S7-V7)</f>
        <v/>
      </c>
      <c r="Z7" s="2186"/>
      <c r="AA7" s="2186"/>
      <c r="AB7" s="880"/>
      <c r="AC7" s="785"/>
      <c r="AD7" s="785"/>
      <c r="AE7" s="61" t="s">
        <v>26</v>
      </c>
      <c r="AF7" s="880"/>
      <c r="AG7" s="881"/>
      <c r="AH7" s="2188"/>
      <c r="AI7" s="1708"/>
      <c r="AJ7" s="1708"/>
      <c r="AK7" s="2189"/>
      <c r="AL7" s="2179"/>
      <c r="AM7" s="2179"/>
      <c r="AN7" s="2179"/>
      <c r="AO7" s="2179"/>
      <c r="AP7" s="2179"/>
      <c r="AQ7" s="2180"/>
      <c r="AR7" s="495"/>
      <c r="AS7" s="495"/>
      <c r="AT7" s="495"/>
      <c r="AU7" s="495"/>
      <c r="AV7" s="494"/>
      <c r="AW7" s="494"/>
      <c r="AX7" s="494"/>
      <c r="AY7" s="494"/>
      <c r="AZ7" s="494"/>
      <c r="BA7" s="494"/>
      <c r="BB7" s="494"/>
      <c r="BC7" s="494"/>
      <c r="BD7" s="494"/>
      <c r="BE7" s="494"/>
      <c r="BF7" s="494"/>
      <c r="BG7" s="494"/>
      <c r="BH7" s="494"/>
    </row>
    <row r="8" spans="1:60" s="493" customFormat="1" ht="18.75" customHeight="1" x14ac:dyDescent="0.4">
      <c r="A8" s="2192"/>
      <c r="B8" s="2193"/>
      <c r="C8" s="2193"/>
      <c r="D8" s="2193"/>
      <c r="E8" s="2193"/>
      <c r="F8" s="44" t="s">
        <v>102</v>
      </c>
      <c r="G8" s="2198"/>
      <c r="H8" s="2198"/>
      <c r="I8" s="2198"/>
      <c r="J8" s="2198"/>
      <c r="K8" s="2198"/>
      <c r="L8" s="2198"/>
      <c r="M8" s="2198"/>
      <c r="N8" s="87" t="s">
        <v>234</v>
      </c>
      <c r="O8" s="745"/>
      <c r="P8" s="882"/>
      <c r="Q8" s="745"/>
      <c r="R8" s="882"/>
      <c r="S8" s="2184"/>
      <c r="T8" s="2184"/>
      <c r="U8" s="2184"/>
      <c r="V8" s="2184"/>
      <c r="W8" s="2184"/>
      <c r="X8" s="2184"/>
      <c r="Y8" s="2186"/>
      <c r="Z8" s="2186"/>
      <c r="AA8" s="2186"/>
      <c r="AB8" s="42"/>
      <c r="AC8" s="44" t="s">
        <v>27</v>
      </c>
      <c r="AD8" s="43"/>
      <c r="AE8" s="87" t="s">
        <v>38</v>
      </c>
      <c r="AF8" s="745"/>
      <c r="AG8" s="882"/>
      <c r="AH8" s="2196"/>
      <c r="AI8" s="1711"/>
      <c r="AJ8" s="1711"/>
      <c r="AK8" s="2197"/>
      <c r="AL8" s="2179"/>
      <c r="AM8" s="2179"/>
      <c r="AN8" s="2179"/>
      <c r="AO8" s="2179"/>
      <c r="AP8" s="2179"/>
      <c r="AQ8" s="2180"/>
      <c r="AR8" s="495"/>
      <c r="AS8" s="495"/>
      <c r="AT8" s="495"/>
      <c r="AU8" s="495"/>
      <c r="AV8" s="494"/>
      <c r="AW8" s="494"/>
      <c r="AX8" s="494"/>
      <c r="AY8" s="494"/>
      <c r="AZ8" s="494"/>
      <c r="BA8" s="494"/>
      <c r="BB8" s="494"/>
      <c r="BC8" s="494"/>
      <c r="BD8" s="494"/>
      <c r="BE8" s="494"/>
      <c r="BF8" s="494"/>
      <c r="BG8" s="494"/>
      <c r="BH8" s="494"/>
    </row>
    <row r="9" spans="1:60" ht="18.75" customHeight="1" x14ac:dyDescent="0.4">
      <c r="A9" s="2192"/>
      <c r="B9" s="2193"/>
      <c r="C9" s="2193"/>
      <c r="D9" s="2193"/>
      <c r="E9" s="2193"/>
      <c r="F9" s="880"/>
      <c r="G9" s="785"/>
      <c r="H9" s="60" t="s">
        <v>26</v>
      </c>
      <c r="I9" s="785"/>
      <c r="J9" s="785"/>
      <c r="K9" s="60" t="s">
        <v>27</v>
      </c>
      <c r="L9" s="785"/>
      <c r="M9" s="785"/>
      <c r="N9" s="61" t="s">
        <v>38</v>
      </c>
      <c r="O9" s="880"/>
      <c r="P9" s="881"/>
      <c r="Q9" s="880"/>
      <c r="R9" s="881"/>
      <c r="S9" s="2184"/>
      <c r="T9" s="2184"/>
      <c r="U9" s="2184"/>
      <c r="V9" s="2184"/>
      <c r="W9" s="2184"/>
      <c r="X9" s="2184"/>
      <c r="Y9" s="2186" t="str">
        <f>IF(S9-V9=0,"",S9-V9)</f>
        <v/>
      </c>
      <c r="Z9" s="2186"/>
      <c r="AA9" s="2186"/>
      <c r="AB9" s="880"/>
      <c r="AC9" s="785"/>
      <c r="AD9" s="785"/>
      <c r="AE9" s="61" t="s">
        <v>26</v>
      </c>
      <c r="AF9" s="880"/>
      <c r="AG9" s="881"/>
      <c r="AH9" s="2188"/>
      <c r="AI9" s="1708"/>
      <c r="AJ9" s="1708"/>
      <c r="AK9" s="2189"/>
      <c r="AL9" s="2179"/>
      <c r="AM9" s="2179"/>
      <c r="AN9" s="2179"/>
      <c r="AO9" s="2179"/>
      <c r="AP9" s="2179"/>
      <c r="AQ9" s="2180"/>
    </row>
    <row r="10" spans="1:60" ht="18.75" customHeight="1" x14ac:dyDescent="0.4">
      <c r="A10" s="2192"/>
      <c r="B10" s="2193"/>
      <c r="C10" s="2193"/>
      <c r="D10" s="2193"/>
      <c r="E10" s="2193"/>
      <c r="F10" s="44" t="s">
        <v>102</v>
      </c>
      <c r="G10" s="2198"/>
      <c r="H10" s="2198"/>
      <c r="I10" s="2198"/>
      <c r="J10" s="2198"/>
      <c r="K10" s="2198"/>
      <c r="L10" s="2198"/>
      <c r="M10" s="2198"/>
      <c r="N10" s="87" t="s">
        <v>234</v>
      </c>
      <c r="O10" s="745"/>
      <c r="P10" s="882"/>
      <c r="Q10" s="745"/>
      <c r="R10" s="882"/>
      <c r="S10" s="2184"/>
      <c r="T10" s="2184"/>
      <c r="U10" s="2184"/>
      <c r="V10" s="2184"/>
      <c r="W10" s="2184"/>
      <c r="X10" s="2184"/>
      <c r="Y10" s="2186"/>
      <c r="Z10" s="2186"/>
      <c r="AA10" s="2186"/>
      <c r="AB10" s="42"/>
      <c r="AC10" s="44" t="s">
        <v>27</v>
      </c>
      <c r="AD10" s="43"/>
      <c r="AE10" s="87" t="s">
        <v>38</v>
      </c>
      <c r="AF10" s="745"/>
      <c r="AG10" s="882"/>
      <c r="AH10" s="2196"/>
      <c r="AI10" s="1711"/>
      <c r="AJ10" s="1711"/>
      <c r="AK10" s="2197"/>
      <c r="AL10" s="2179"/>
      <c r="AM10" s="2179"/>
      <c r="AN10" s="2179"/>
      <c r="AO10" s="2179"/>
      <c r="AP10" s="2179"/>
      <c r="AQ10" s="2180"/>
    </row>
    <row r="11" spans="1:60" ht="18.75" customHeight="1" x14ac:dyDescent="0.4">
      <c r="A11" s="2192"/>
      <c r="B11" s="2193"/>
      <c r="C11" s="2193"/>
      <c r="D11" s="2193"/>
      <c r="E11" s="2193"/>
      <c r="F11" s="880"/>
      <c r="G11" s="785"/>
      <c r="H11" s="60" t="s">
        <v>26</v>
      </c>
      <c r="I11" s="785"/>
      <c r="J11" s="785"/>
      <c r="K11" s="60" t="s">
        <v>27</v>
      </c>
      <c r="L11" s="785"/>
      <c r="M11" s="785"/>
      <c r="N11" s="61" t="s">
        <v>38</v>
      </c>
      <c r="O11" s="880"/>
      <c r="P11" s="881"/>
      <c r="Q11" s="880"/>
      <c r="R11" s="881"/>
      <c r="S11" s="2184"/>
      <c r="T11" s="2184"/>
      <c r="U11" s="2184"/>
      <c r="V11" s="2184"/>
      <c r="W11" s="2184"/>
      <c r="X11" s="2184"/>
      <c r="Y11" s="2186" t="str">
        <f>IF(S11-V11=0,"",S11-V11)</f>
        <v/>
      </c>
      <c r="Z11" s="2186"/>
      <c r="AA11" s="2186"/>
      <c r="AB11" s="880"/>
      <c r="AC11" s="785"/>
      <c r="AD11" s="785"/>
      <c r="AE11" s="61" t="s">
        <v>26</v>
      </c>
      <c r="AF11" s="880"/>
      <c r="AG11" s="881"/>
      <c r="AH11" s="2188"/>
      <c r="AI11" s="1708"/>
      <c r="AJ11" s="1708"/>
      <c r="AK11" s="2189"/>
      <c r="AL11" s="2179"/>
      <c r="AM11" s="2179"/>
      <c r="AN11" s="2179"/>
      <c r="AO11" s="2179"/>
      <c r="AP11" s="2179"/>
      <c r="AQ11" s="2180"/>
    </row>
    <row r="12" spans="1:60" ht="18.75" customHeight="1" x14ac:dyDescent="0.4">
      <c r="A12" s="2192"/>
      <c r="B12" s="2193"/>
      <c r="C12" s="2193"/>
      <c r="D12" s="2193"/>
      <c r="E12" s="2193"/>
      <c r="F12" s="44" t="s">
        <v>102</v>
      </c>
      <c r="G12" s="2198"/>
      <c r="H12" s="2198"/>
      <c r="I12" s="2198"/>
      <c r="J12" s="2198"/>
      <c r="K12" s="2198"/>
      <c r="L12" s="2198"/>
      <c r="M12" s="2198"/>
      <c r="N12" s="87" t="s">
        <v>234</v>
      </c>
      <c r="O12" s="745"/>
      <c r="P12" s="882"/>
      <c r="Q12" s="745"/>
      <c r="R12" s="882"/>
      <c r="S12" s="2184"/>
      <c r="T12" s="2184"/>
      <c r="U12" s="2184"/>
      <c r="V12" s="2184"/>
      <c r="W12" s="2184"/>
      <c r="X12" s="2184"/>
      <c r="Y12" s="2186"/>
      <c r="Z12" s="2186"/>
      <c r="AA12" s="2186"/>
      <c r="AB12" s="42"/>
      <c r="AC12" s="44" t="s">
        <v>27</v>
      </c>
      <c r="AD12" s="43"/>
      <c r="AE12" s="87" t="s">
        <v>38</v>
      </c>
      <c r="AF12" s="745"/>
      <c r="AG12" s="882"/>
      <c r="AH12" s="2196"/>
      <c r="AI12" s="1711"/>
      <c r="AJ12" s="1711"/>
      <c r="AK12" s="2197"/>
      <c r="AL12" s="2179"/>
      <c r="AM12" s="2179"/>
      <c r="AN12" s="2179"/>
      <c r="AO12" s="2179"/>
      <c r="AP12" s="2179"/>
      <c r="AQ12" s="2180"/>
    </row>
    <row r="13" spans="1:60" ht="18.75" customHeight="1" x14ac:dyDescent="0.4">
      <c r="A13" s="2192"/>
      <c r="B13" s="2193"/>
      <c r="C13" s="2193"/>
      <c r="D13" s="2193"/>
      <c r="E13" s="2193"/>
      <c r="F13" s="880"/>
      <c r="G13" s="785"/>
      <c r="H13" s="60" t="s">
        <v>26</v>
      </c>
      <c r="I13" s="785"/>
      <c r="J13" s="785"/>
      <c r="K13" s="60" t="s">
        <v>27</v>
      </c>
      <c r="L13" s="785"/>
      <c r="M13" s="785"/>
      <c r="N13" s="61" t="s">
        <v>38</v>
      </c>
      <c r="O13" s="880"/>
      <c r="P13" s="881"/>
      <c r="Q13" s="880"/>
      <c r="R13" s="881"/>
      <c r="S13" s="2184"/>
      <c r="T13" s="2184"/>
      <c r="U13" s="2184"/>
      <c r="V13" s="2184"/>
      <c r="W13" s="2184"/>
      <c r="X13" s="2184"/>
      <c r="Y13" s="2186" t="str">
        <f>IF(S13-V13=0,"",S13-V13)</f>
        <v/>
      </c>
      <c r="Z13" s="2186"/>
      <c r="AA13" s="2186"/>
      <c r="AB13" s="880"/>
      <c r="AC13" s="785"/>
      <c r="AD13" s="785"/>
      <c r="AE13" s="61" t="s">
        <v>26</v>
      </c>
      <c r="AF13" s="880"/>
      <c r="AG13" s="881"/>
      <c r="AH13" s="2188"/>
      <c r="AI13" s="1708"/>
      <c r="AJ13" s="1708"/>
      <c r="AK13" s="2189"/>
      <c r="AL13" s="2179"/>
      <c r="AM13" s="2179"/>
      <c r="AN13" s="2179"/>
      <c r="AO13" s="2179"/>
      <c r="AP13" s="2179"/>
      <c r="AQ13" s="2180"/>
    </row>
    <row r="14" spans="1:60" ht="18.75" customHeight="1" x14ac:dyDescent="0.4">
      <c r="A14" s="2192"/>
      <c r="B14" s="2193"/>
      <c r="C14" s="2193"/>
      <c r="D14" s="2193"/>
      <c r="E14" s="2193"/>
      <c r="F14" s="44" t="s">
        <v>102</v>
      </c>
      <c r="G14" s="2198"/>
      <c r="H14" s="2198"/>
      <c r="I14" s="2198"/>
      <c r="J14" s="2198"/>
      <c r="K14" s="2198"/>
      <c r="L14" s="2198"/>
      <c r="M14" s="2198"/>
      <c r="N14" s="87" t="s">
        <v>234</v>
      </c>
      <c r="O14" s="745"/>
      <c r="P14" s="882"/>
      <c r="Q14" s="745"/>
      <c r="R14" s="882"/>
      <c r="S14" s="2184"/>
      <c r="T14" s="2184"/>
      <c r="U14" s="2184"/>
      <c r="V14" s="2184"/>
      <c r="W14" s="2184"/>
      <c r="X14" s="2184"/>
      <c r="Y14" s="2186"/>
      <c r="Z14" s="2186"/>
      <c r="AA14" s="2186"/>
      <c r="AB14" s="42"/>
      <c r="AC14" s="44" t="s">
        <v>27</v>
      </c>
      <c r="AD14" s="43"/>
      <c r="AE14" s="87" t="s">
        <v>38</v>
      </c>
      <c r="AF14" s="745"/>
      <c r="AG14" s="882"/>
      <c r="AH14" s="2196"/>
      <c r="AI14" s="1711"/>
      <c r="AJ14" s="1711"/>
      <c r="AK14" s="2197"/>
      <c r="AL14" s="2179"/>
      <c r="AM14" s="2179"/>
      <c r="AN14" s="2179"/>
      <c r="AO14" s="2179"/>
      <c r="AP14" s="2179"/>
      <c r="AQ14" s="2180"/>
    </row>
    <row r="15" spans="1:60" ht="18.75" customHeight="1" x14ac:dyDescent="0.4">
      <c r="A15" s="2192"/>
      <c r="B15" s="2193"/>
      <c r="C15" s="2193"/>
      <c r="D15" s="2193"/>
      <c r="E15" s="2193"/>
      <c r="F15" s="880"/>
      <c r="G15" s="785"/>
      <c r="H15" s="60" t="s">
        <v>26</v>
      </c>
      <c r="I15" s="785"/>
      <c r="J15" s="785"/>
      <c r="K15" s="60" t="s">
        <v>27</v>
      </c>
      <c r="L15" s="785"/>
      <c r="M15" s="785"/>
      <c r="N15" s="61" t="s">
        <v>38</v>
      </c>
      <c r="O15" s="880"/>
      <c r="P15" s="881"/>
      <c r="Q15" s="880"/>
      <c r="R15" s="881"/>
      <c r="S15" s="2184"/>
      <c r="T15" s="2184"/>
      <c r="U15" s="2184"/>
      <c r="V15" s="2184"/>
      <c r="W15" s="2184"/>
      <c r="X15" s="2184"/>
      <c r="Y15" s="2186" t="str">
        <f>IF(S15-V15=0,"",S15-V15)</f>
        <v/>
      </c>
      <c r="Z15" s="2186"/>
      <c r="AA15" s="2186"/>
      <c r="AB15" s="880"/>
      <c r="AC15" s="785"/>
      <c r="AD15" s="785"/>
      <c r="AE15" s="61" t="s">
        <v>26</v>
      </c>
      <c r="AF15" s="880"/>
      <c r="AG15" s="881"/>
      <c r="AH15" s="2188"/>
      <c r="AI15" s="1708"/>
      <c r="AJ15" s="1708"/>
      <c r="AK15" s="2189"/>
      <c r="AL15" s="2179"/>
      <c r="AM15" s="2179"/>
      <c r="AN15" s="2179"/>
      <c r="AO15" s="2179"/>
      <c r="AP15" s="2179"/>
      <c r="AQ15" s="2180"/>
    </row>
    <row r="16" spans="1:60" ht="18.75" customHeight="1" x14ac:dyDescent="0.4">
      <c r="A16" s="2192"/>
      <c r="B16" s="2193"/>
      <c r="C16" s="2193"/>
      <c r="D16" s="2193"/>
      <c r="E16" s="2193"/>
      <c r="F16" s="44" t="s">
        <v>102</v>
      </c>
      <c r="G16" s="2198"/>
      <c r="H16" s="2198"/>
      <c r="I16" s="2198"/>
      <c r="J16" s="2198"/>
      <c r="K16" s="2198"/>
      <c r="L16" s="2198"/>
      <c r="M16" s="2198"/>
      <c r="N16" s="87" t="s">
        <v>234</v>
      </c>
      <c r="O16" s="745"/>
      <c r="P16" s="882"/>
      <c r="Q16" s="745"/>
      <c r="R16" s="882"/>
      <c r="S16" s="2184"/>
      <c r="T16" s="2184"/>
      <c r="U16" s="2184"/>
      <c r="V16" s="2184"/>
      <c r="W16" s="2184"/>
      <c r="X16" s="2184"/>
      <c r="Y16" s="2186"/>
      <c r="Z16" s="2186"/>
      <c r="AA16" s="2186"/>
      <c r="AB16" s="42"/>
      <c r="AC16" s="44" t="s">
        <v>27</v>
      </c>
      <c r="AD16" s="43"/>
      <c r="AE16" s="87" t="s">
        <v>38</v>
      </c>
      <c r="AF16" s="745"/>
      <c r="AG16" s="882"/>
      <c r="AH16" s="2196"/>
      <c r="AI16" s="1711"/>
      <c r="AJ16" s="1711"/>
      <c r="AK16" s="2197"/>
      <c r="AL16" s="2179"/>
      <c r="AM16" s="2179"/>
      <c r="AN16" s="2179"/>
      <c r="AO16" s="2179"/>
      <c r="AP16" s="2179"/>
      <c r="AQ16" s="2180"/>
    </row>
    <row r="17" spans="1:43" ht="18.75" customHeight="1" x14ac:dyDescent="0.4">
      <c r="A17" s="2192"/>
      <c r="B17" s="2193"/>
      <c r="C17" s="2193"/>
      <c r="D17" s="2193"/>
      <c r="E17" s="2193"/>
      <c r="F17" s="880"/>
      <c r="G17" s="785"/>
      <c r="H17" s="60" t="s">
        <v>26</v>
      </c>
      <c r="I17" s="785"/>
      <c r="J17" s="785"/>
      <c r="K17" s="60" t="s">
        <v>27</v>
      </c>
      <c r="L17" s="785"/>
      <c r="M17" s="785"/>
      <c r="N17" s="61" t="s">
        <v>38</v>
      </c>
      <c r="O17" s="880"/>
      <c r="P17" s="881"/>
      <c r="Q17" s="880"/>
      <c r="R17" s="881"/>
      <c r="S17" s="2184"/>
      <c r="T17" s="2184"/>
      <c r="U17" s="2184"/>
      <c r="V17" s="2184"/>
      <c r="W17" s="2184"/>
      <c r="X17" s="2184"/>
      <c r="Y17" s="2186" t="str">
        <f>IF(S17-V17=0,"",S17-V17)</f>
        <v/>
      </c>
      <c r="Z17" s="2186"/>
      <c r="AA17" s="2186"/>
      <c r="AB17" s="880"/>
      <c r="AC17" s="785"/>
      <c r="AD17" s="785"/>
      <c r="AE17" s="61" t="s">
        <v>26</v>
      </c>
      <c r="AF17" s="880"/>
      <c r="AG17" s="881"/>
      <c r="AH17" s="2188"/>
      <c r="AI17" s="1708"/>
      <c r="AJ17" s="1708"/>
      <c r="AK17" s="2189"/>
      <c r="AL17" s="2179"/>
      <c r="AM17" s="2179"/>
      <c r="AN17" s="2179"/>
      <c r="AO17" s="2179"/>
      <c r="AP17" s="2179"/>
      <c r="AQ17" s="2180"/>
    </row>
    <row r="18" spans="1:43" ht="18.75" customHeight="1" x14ac:dyDescent="0.4">
      <c r="A18" s="2192"/>
      <c r="B18" s="2193"/>
      <c r="C18" s="2193"/>
      <c r="D18" s="2193"/>
      <c r="E18" s="2193"/>
      <c r="F18" s="44" t="s">
        <v>102</v>
      </c>
      <c r="G18" s="2198"/>
      <c r="H18" s="2198"/>
      <c r="I18" s="2198"/>
      <c r="J18" s="2198"/>
      <c r="K18" s="2198"/>
      <c r="L18" s="2198"/>
      <c r="M18" s="2198"/>
      <c r="N18" s="87" t="s">
        <v>234</v>
      </c>
      <c r="O18" s="745"/>
      <c r="P18" s="882"/>
      <c r="Q18" s="745"/>
      <c r="R18" s="882"/>
      <c r="S18" s="2184"/>
      <c r="T18" s="2184"/>
      <c r="U18" s="2184"/>
      <c r="V18" s="2184"/>
      <c r="W18" s="2184"/>
      <c r="X18" s="2184"/>
      <c r="Y18" s="2186"/>
      <c r="Z18" s="2186"/>
      <c r="AA18" s="2186"/>
      <c r="AB18" s="42"/>
      <c r="AC18" s="44" t="s">
        <v>27</v>
      </c>
      <c r="AD18" s="43"/>
      <c r="AE18" s="87" t="s">
        <v>38</v>
      </c>
      <c r="AF18" s="745"/>
      <c r="AG18" s="882"/>
      <c r="AH18" s="2196"/>
      <c r="AI18" s="1711"/>
      <c r="AJ18" s="1711"/>
      <c r="AK18" s="2197"/>
      <c r="AL18" s="2179"/>
      <c r="AM18" s="2179"/>
      <c r="AN18" s="2179"/>
      <c r="AO18" s="2179"/>
      <c r="AP18" s="2179"/>
      <c r="AQ18" s="2180"/>
    </row>
    <row r="19" spans="1:43" ht="18.75" customHeight="1" x14ac:dyDescent="0.4">
      <c r="A19" s="2192"/>
      <c r="B19" s="2193"/>
      <c r="C19" s="2193"/>
      <c r="D19" s="2193"/>
      <c r="E19" s="2193"/>
      <c r="F19" s="880"/>
      <c r="G19" s="785"/>
      <c r="H19" s="60" t="s">
        <v>26</v>
      </c>
      <c r="I19" s="785"/>
      <c r="J19" s="785"/>
      <c r="K19" s="60" t="s">
        <v>27</v>
      </c>
      <c r="L19" s="785"/>
      <c r="M19" s="785"/>
      <c r="N19" s="61" t="s">
        <v>38</v>
      </c>
      <c r="O19" s="880"/>
      <c r="P19" s="881"/>
      <c r="Q19" s="880"/>
      <c r="R19" s="881"/>
      <c r="S19" s="2184"/>
      <c r="T19" s="2184"/>
      <c r="U19" s="2184"/>
      <c r="V19" s="2184"/>
      <c r="W19" s="2184"/>
      <c r="X19" s="2184"/>
      <c r="Y19" s="2186" t="str">
        <f>IF(S19-V19=0,"",S19-V19)</f>
        <v/>
      </c>
      <c r="Z19" s="2186"/>
      <c r="AA19" s="2186"/>
      <c r="AB19" s="880"/>
      <c r="AC19" s="785"/>
      <c r="AD19" s="785"/>
      <c r="AE19" s="61" t="s">
        <v>26</v>
      </c>
      <c r="AF19" s="880"/>
      <c r="AG19" s="881"/>
      <c r="AH19" s="2188"/>
      <c r="AI19" s="1708"/>
      <c r="AJ19" s="1708"/>
      <c r="AK19" s="2189"/>
      <c r="AL19" s="2179"/>
      <c r="AM19" s="2179"/>
      <c r="AN19" s="2179"/>
      <c r="AO19" s="2179"/>
      <c r="AP19" s="2179"/>
      <c r="AQ19" s="2180"/>
    </row>
    <row r="20" spans="1:43" ht="18.75" customHeight="1" x14ac:dyDescent="0.4">
      <c r="A20" s="2192"/>
      <c r="B20" s="2193"/>
      <c r="C20" s="2193"/>
      <c r="D20" s="2193"/>
      <c r="E20" s="2193"/>
      <c r="F20" s="44" t="s">
        <v>102</v>
      </c>
      <c r="G20" s="2198"/>
      <c r="H20" s="2198"/>
      <c r="I20" s="2198"/>
      <c r="J20" s="2198"/>
      <c r="K20" s="2198"/>
      <c r="L20" s="2198"/>
      <c r="M20" s="2198"/>
      <c r="N20" s="87" t="s">
        <v>234</v>
      </c>
      <c r="O20" s="745"/>
      <c r="P20" s="882"/>
      <c r="Q20" s="745"/>
      <c r="R20" s="882"/>
      <c r="S20" s="2184"/>
      <c r="T20" s="2184"/>
      <c r="U20" s="2184"/>
      <c r="V20" s="2184"/>
      <c r="W20" s="2184"/>
      <c r="X20" s="2184"/>
      <c r="Y20" s="2186"/>
      <c r="Z20" s="2186"/>
      <c r="AA20" s="2186"/>
      <c r="AB20" s="42"/>
      <c r="AC20" s="44" t="s">
        <v>27</v>
      </c>
      <c r="AD20" s="43"/>
      <c r="AE20" s="87" t="s">
        <v>38</v>
      </c>
      <c r="AF20" s="745"/>
      <c r="AG20" s="882"/>
      <c r="AH20" s="2196"/>
      <c r="AI20" s="1711"/>
      <c r="AJ20" s="1711"/>
      <c r="AK20" s="2197"/>
      <c r="AL20" s="2179"/>
      <c r="AM20" s="2179"/>
      <c r="AN20" s="2179"/>
      <c r="AO20" s="2179"/>
      <c r="AP20" s="2179"/>
      <c r="AQ20" s="2180"/>
    </row>
    <row r="21" spans="1:43" ht="18.75" customHeight="1" x14ac:dyDescent="0.4">
      <c r="A21" s="2192"/>
      <c r="B21" s="2193"/>
      <c r="C21" s="2193"/>
      <c r="D21" s="2193"/>
      <c r="E21" s="2193"/>
      <c r="F21" s="880"/>
      <c r="G21" s="785"/>
      <c r="H21" s="60" t="s">
        <v>26</v>
      </c>
      <c r="I21" s="785"/>
      <c r="J21" s="785"/>
      <c r="K21" s="60" t="s">
        <v>27</v>
      </c>
      <c r="L21" s="785"/>
      <c r="M21" s="785"/>
      <c r="N21" s="61" t="s">
        <v>38</v>
      </c>
      <c r="O21" s="880"/>
      <c r="P21" s="881"/>
      <c r="Q21" s="880"/>
      <c r="R21" s="881"/>
      <c r="S21" s="2184"/>
      <c r="T21" s="2184"/>
      <c r="U21" s="2184"/>
      <c r="V21" s="2184"/>
      <c r="W21" s="2184"/>
      <c r="X21" s="2184"/>
      <c r="Y21" s="2186" t="str">
        <f>IF(S21-V21=0,"",S21-V21)</f>
        <v/>
      </c>
      <c r="Z21" s="2186"/>
      <c r="AA21" s="2186"/>
      <c r="AB21" s="880"/>
      <c r="AC21" s="785"/>
      <c r="AD21" s="785"/>
      <c r="AE21" s="61" t="s">
        <v>26</v>
      </c>
      <c r="AF21" s="880"/>
      <c r="AG21" s="881"/>
      <c r="AH21" s="2188"/>
      <c r="AI21" s="1708"/>
      <c r="AJ21" s="1708"/>
      <c r="AK21" s="2189"/>
      <c r="AL21" s="2179"/>
      <c r="AM21" s="2179"/>
      <c r="AN21" s="2179"/>
      <c r="AO21" s="2179"/>
      <c r="AP21" s="2179"/>
      <c r="AQ21" s="2180"/>
    </row>
    <row r="22" spans="1:43" ht="18.75" customHeight="1" x14ac:dyDescent="0.4">
      <c r="A22" s="2192"/>
      <c r="B22" s="2193"/>
      <c r="C22" s="2193"/>
      <c r="D22" s="2193"/>
      <c r="E22" s="2193"/>
      <c r="F22" s="44" t="s">
        <v>102</v>
      </c>
      <c r="G22" s="2198"/>
      <c r="H22" s="2198"/>
      <c r="I22" s="2198"/>
      <c r="J22" s="2198"/>
      <c r="K22" s="2198"/>
      <c r="L22" s="2198"/>
      <c r="M22" s="2198"/>
      <c r="N22" s="87" t="s">
        <v>234</v>
      </c>
      <c r="O22" s="745"/>
      <c r="P22" s="882"/>
      <c r="Q22" s="745"/>
      <c r="R22" s="882"/>
      <c r="S22" s="2184"/>
      <c r="T22" s="2184"/>
      <c r="U22" s="2184"/>
      <c r="V22" s="2184"/>
      <c r="W22" s="2184"/>
      <c r="X22" s="2184"/>
      <c r="Y22" s="2186"/>
      <c r="Z22" s="2186"/>
      <c r="AA22" s="2186"/>
      <c r="AB22" s="42"/>
      <c r="AC22" s="44" t="s">
        <v>27</v>
      </c>
      <c r="AD22" s="43"/>
      <c r="AE22" s="87" t="s">
        <v>38</v>
      </c>
      <c r="AF22" s="745"/>
      <c r="AG22" s="882"/>
      <c r="AH22" s="2196"/>
      <c r="AI22" s="1711"/>
      <c r="AJ22" s="1711"/>
      <c r="AK22" s="2197"/>
      <c r="AL22" s="2179"/>
      <c r="AM22" s="2179"/>
      <c r="AN22" s="2179"/>
      <c r="AO22" s="2179"/>
      <c r="AP22" s="2179"/>
      <c r="AQ22" s="2180"/>
    </row>
    <row r="23" spans="1:43" ht="18.75" customHeight="1" x14ac:dyDescent="0.4">
      <c r="A23" s="2192"/>
      <c r="B23" s="2193"/>
      <c r="C23" s="2193"/>
      <c r="D23" s="2193"/>
      <c r="E23" s="2193"/>
      <c r="F23" s="880"/>
      <c r="G23" s="785"/>
      <c r="H23" s="60" t="s">
        <v>26</v>
      </c>
      <c r="I23" s="785"/>
      <c r="J23" s="785"/>
      <c r="K23" s="60" t="s">
        <v>27</v>
      </c>
      <c r="L23" s="785"/>
      <c r="M23" s="785"/>
      <c r="N23" s="61" t="s">
        <v>38</v>
      </c>
      <c r="O23" s="880"/>
      <c r="P23" s="881"/>
      <c r="Q23" s="880"/>
      <c r="R23" s="881"/>
      <c r="S23" s="2184"/>
      <c r="T23" s="2184"/>
      <c r="U23" s="2184"/>
      <c r="V23" s="2184"/>
      <c r="W23" s="2184"/>
      <c r="X23" s="2184"/>
      <c r="Y23" s="2186" t="str">
        <f>IF(S23-V23=0,"",S23-V23)</f>
        <v/>
      </c>
      <c r="Z23" s="2186"/>
      <c r="AA23" s="2186"/>
      <c r="AB23" s="880"/>
      <c r="AC23" s="785"/>
      <c r="AD23" s="785"/>
      <c r="AE23" s="61" t="s">
        <v>26</v>
      </c>
      <c r="AF23" s="880"/>
      <c r="AG23" s="881"/>
      <c r="AH23" s="2188"/>
      <c r="AI23" s="1708"/>
      <c r="AJ23" s="1708"/>
      <c r="AK23" s="2189"/>
      <c r="AL23" s="2179"/>
      <c r="AM23" s="2179"/>
      <c r="AN23" s="2179"/>
      <c r="AO23" s="2179"/>
      <c r="AP23" s="2179"/>
      <c r="AQ23" s="2180"/>
    </row>
    <row r="24" spans="1:43" ht="18.75" customHeight="1" x14ac:dyDescent="0.4">
      <c r="A24" s="2192"/>
      <c r="B24" s="2193"/>
      <c r="C24" s="2193"/>
      <c r="D24" s="2193"/>
      <c r="E24" s="2193"/>
      <c r="F24" s="44" t="s">
        <v>102</v>
      </c>
      <c r="G24" s="2198"/>
      <c r="H24" s="2198"/>
      <c r="I24" s="2198"/>
      <c r="J24" s="2198"/>
      <c r="K24" s="2198"/>
      <c r="L24" s="2198"/>
      <c r="M24" s="2198"/>
      <c r="N24" s="87" t="s">
        <v>234</v>
      </c>
      <c r="O24" s="745"/>
      <c r="P24" s="882"/>
      <c r="Q24" s="745"/>
      <c r="R24" s="882"/>
      <c r="S24" s="2184"/>
      <c r="T24" s="2184"/>
      <c r="U24" s="2184"/>
      <c r="V24" s="2184"/>
      <c r="W24" s="2184"/>
      <c r="X24" s="2184"/>
      <c r="Y24" s="2186"/>
      <c r="Z24" s="2186"/>
      <c r="AA24" s="2186"/>
      <c r="AB24" s="42"/>
      <c r="AC24" s="44" t="s">
        <v>27</v>
      </c>
      <c r="AD24" s="43"/>
      <c r="AE24" s="87" t="s">
        <v>38</v>
      </c>
      <c r="AF24" s="745"/>
      <c r="AG24" s="882"/>
      <c r="AH24" s="2196"/>
      <c r="AI24" s="1711"/>
      <c r="AJ24" s="1711"/>
      <c r="AK24" s="2197"/>
      <c r="AL24" s="2179"/>
      <c r="AM24" s="2179"/>
      <c r="AN24" s="2179"/>
      <c r="AO24" s="2179"/>
      <c r="AP24" s="2179"/>
      <c r="AQ24" s="2180"/>
    </row>
    <row r="25" spans="1:43" ht="18.75" customHeight="1" x14ac:dyDescent="0.4">
      <c r="A25" s="2192"/>
      <c r="B25" s="2193"/>
      <c r="C25" s="2193"/>
      <c r="D25" s="2193"/>
      <c r="E25" s="2193"/>
      <c r="F25" s="880"/>
      <c r="G25" s="785"/>
      <c r="H25" s="60" t="s">
        <v>26</v>
      </c>
      <c r="I25" s="785"/>
      <c r="J25" s="785"/>
      <c r="K25" s="60" t="s">
        <v>27</v>
      </c>
      <c r="L25" s="785"/>
      <c r="M25" s="785"/>
      <c r="N25" s="61" t="s">
        <v>38</v>
      </c>
      <c r="O25" s="880"/>
      <c r="P25" s="881"/>
      <c r="Q25" s="880"/>
      <c r="R25" s="881"/>
      <c r="S25" s="2184"/>
      <c r="T25" s="2184"/>
      <c r="U25" s="2184"/>
      <c r="V25" s="2184"/>
      <c r="W25" s="2184"/>
      <c r="X25" s="2184"/>
      <c r="Y25" s="2186" t="str">
        <f>IF(S25-V25=0,"",S25-V25)</f>
        <v/>
      </c>
      <c r="Z25" s="2186"/>
      <c r="AA25" s="2186"/>
      <c r="AB25" s="880"/>
      <c r="AC25" s="785"/>
      <c r="AD25" s="785"/>
      <c r="AE25" s="61" t="s">
        <v>26</v>
      </c>
      <c r="AF25" s="880"/>
      <c r="AG25" s="881"/>
      <c r="AH25" s="2188"/>
      <c r="AI25" s="1708"/>
      <c r="AJ25" s="1708"/>
      <c r="AK25" s="2189"/>
      <c r="AL25" s="2179"/>
      <c r="AM25" s="2179"/>
      <c r="AN25" s="2179"/>
      <c r="AO25" s="2179"/>
      <c r="AP25" s="2179"/>
      <c r="AQ25" s="2180"/>
    </row>
    <row r="26" spans="1:43" ht="18.75" customHeight="1" x14ac:dyDescent="0.4">
      <c r="A26" s="2192"/>
      <c r="B26" s="2193"/>
      <c r="C26" s="2193"/>
      <c r="D26" s="2193"/>
      <c r="E26" s="2193"/>
      <c r="F26" s="44" t="s">
        <v>102</v>
      </c>
      <c r="G26" s="2198"/>
      <c r="H26" s="2198"/>
      <c r="I26" s="2198"/>
      <c r="J26" s="2198"/>
      <c r="K26" s="2198"/>
      <c r="L26" s="2198"/>
      <c r="M26" s="2198"/>
      <c r="N26" s="87" t="s">
        <v>234</v>
      </c>
      <c r="O26" s="745"/>
      <c r="P26" s="882"/>
      <c r="Q26" s="745"/>
      <c r="R26" s="882"/>
      <c r="S26" s="2184"/>
      <c r="T26" s="2184"/>
      <c r="U26" s="2184"/>
      <c r="V26" s="2184"/>
      <c r="W26" s="2184"/>
      <c r="X26" s="2184"/>
      <c r="Y26" s="2186"/>
      <c r="Z26" s="2186"/>
      <c r="AA26" s="2186"/>
      <c r="AB26" s="42"/>
      <c r="AC26" s="44" t="s">
        <v>27</v>
      </c>
      <c r="AD26" s="43"/>
      <c r="AE26" s="87" t="s">
        <v>38</v>
      </c>
      <c r="AF26" s="745"/>
      <c r="AG26" s="882"/>
      <c r="AH26" s="2196"/>
      <c r="AI26" s="1711"/>
      <c r="AJ26" s="1711"/>
      <c r="AK26" s="2197"/>
      <c r="AL26" s="2179"/>
      <c r="AM26" s="2179"/>
      <c r="AN26" s="2179"/>
      <c r="AO26" s="2179"/>
      <c r="AP26" s="2179"/>
      <c r="AQ26" s="2180"/>
    </row>
    <row r="27" spans="1:43" ht="18.75" customHeight="1" x14ac:dyDescent="0.4">
      <c r="A27" s="2192"/>
      <c r="B27" s="2193"/>
      <c r="C27" s="2193"/>
      <c r="D27" s="2193"/>
      <c r="E27" s="2193"/>
      <c r="F27" s="880"/>
      <c r="G27" s="785"/>
      <c r="H27" s="60" t="s">
        <v>26</v>
      </c>
      <c r="I27" s="785"/>
      <c r="J27" s="785"/>
      <c r="K27" s="60" t="s">
        <v>27</v>
      </c>
      <c r="L27" s="785"/>
      <c r="M27" s="785"/>
      <c r="N27" s="61" t="s">
        <v>38</v>
      </c>
      <c r="O27" s="880"/>
      <c r="P27" s="881"/>
      <c r="Q27" s="880"/>
      <c r="R27" s="881"/>
      <c r="S27" s="2184"/>
      <c r="T27" s="2184"/>
      <c r="U27" s="2184"/>
      <c r="V27" s="2184"/>
      <c r="W27" s="2184"/>
      <c r="X27" s="2184"/>
      <c r="Y27" s="2186" t="str">
        <f>IF(S27-V27=0,"",S27-V27)</f>
        <v/>
      </c>
      <c r="Z27" s="2186"/>
      <c r="AA27" s="2186"/>
      <c r="AB27" s="880"/>
      <c r="AC27" s="785"/>
      <c r="AD27" s="785"/>
      <c r="AE27" s="61" t="s">
        <v>26</v>
      </c>
      <c r="AF27" s="880"/>
      <c r="AG27" s="881"/>
      <c r="AH27" s="2188"/>
      <c r="AI27" s="1708"/>
      <c r="AJ27" s="1708"/>
      <c r="AK27" s="2189"/>
      <c r="AL27" s="2179"/>
      <c r="AM27" s="2179"/>
      <c r="AN27" s="2179"/>
      <c r="AO27" s="2179"/>
      <c r="AP27" s="2179"/>
      <c r="AQ27" s="2180"/>
    </row>
    <row r="28" spans="1:43" ht="18.75" customHeight="1" x14ac:dyDescent="0.4">
      <c r="A28" s="2192"/>
      <c r="B28" s="2193"/>
      <c r="C28" s="2193"/>
      <c r="D28" s="2193"/>
      <c r="E28" s="2193"/>
      <c r="F28" s="44" t="s">
        <v>102</v>
      </c>
      <c r="G28" s="2198"/>
      <c r="H28" s="2198"/>
      <c r="I28" s="2198"/>
      <c r="J28" s="2198"/>
      <c r="K28" s="2198"/>
      <c r="L28" s="2198"/>
      <c r="M28" s="2198"/>
      <c r="N28" s="87" t="s">
        <v>234</v>
      </c>
      <c r="O28" s="745"/>
      <c r="P28" s="882"/>
      <c r="Q28" s="745"/>
      <c r="R28" s="882"/>
      <c r="S28" s="2184"/>
      <c r="T28" s="2184"/>
      <c r="U28" s="2184"/>
      <c r="V28" s="2184"/>
      <c r="W28" s="2184"/>
      <c r="X28" s="2184"/>
      <c r="Y28" s="2186"/>
      <c r="Z28" s="2186"/>
      <c r="AA28" s="2186"/>
      <c r="AB28" s="42"/>
      <c r="AC28" s="44" t="s">
        <v>27</v>
      </c>
      <c r="AD28" s="43"/>
      <c r="AE28" s="87" t="s">
        <v>38</v>
      </c>
      <c r="AF28" s="745"/>
      <c r="AG28" s="882"/>
      <c r="AH28" s="2196"/>
      <c r="AI28" s="1711"/>
      <c r="AJ28" s="1711"/>
      <c r="AK28" s="2197"/>
      <c r="AL28" s="2179"/>
      <c r="AM28" s="2179"/>
      <c r="AN28" s="2179"/>
      <c r="AO28" s="2179"/>
      <c r="AP28" s="2179"/>
      <c r="AQ28" s="2180"/>
    </row>
    <row r="29" spans="1:43" ht="18.75" customHeight="1" x14ac:dyDescent="0.4">
      <c r="A29" s="2192"/>
      <c r="B29" s="2193"/>
      <c r="C29" s="2193"/>
      <c r="D29" s="2193"/>
      <c r="E29" s="2193"/>
      <c r="F29" s="880"/>
      <c r="G29" s="785"/>
      <c r="H29" s="60" t="s">
        <v>26</v>
      </c>
      <c r="I29" s="785"/>
      <c r="J29" s="785"/>
      <c r="K29" s="60" t="s">
        <v>27</v>
      </c>
      <c r="L29" s="785"/>
      <c r="M29" s="785"/>
      <c r="N29" s="61" t="s">
        <v>38</v>
      </c>
      <c r="O29" s="880"/>
      <c r="P29" s="881"/>
      <c r="Q29" s="880"/>
      <c r="R29" s="881"/>
      <c r="S29" s="2184"/>
      <c r="T29" s="2184"/>
      <c r="U29" s="2184"/>
      <c r="V29" s="2184"/>
      <c r="W29" s="2184"/>
      <c r="X29" s="2184"/>
      <c r="Y29" s="2186" t="str">
        <f>IF(S29-V29=0,"",S29-V29)</f>
        <v/>
      </c>
      <c r="Z29" s="2186"/>
      <c r="AA29" s="2186"/>
      <c r="AB29" s="880"/>
      <c r="AC29" s="785"/>
      <c r="AD29" s="785"/>
      <c r="AE29" s="61" t="s">
        <v>26</v>
      </c>
      <c r="AF29" s="880"/>
      <c r="AG29" s="881"/>
      <c r="AH29" s="2188"/>
      <c r="AI29" s="1708"/>
      <c r="AJ29" s="1708"/>
      <c r="AK29" s="2189"/>
      <c r="AL29" s="2179"/>
      <c r="AM29" s="2179"/>
      <c r="AN29" s="2179"/>
      <c r="AO29" s="2179"/>
      <c r="AP29" s="2179"/>
      <c r="AQ29" s="2180"/>
    </row>
    <row r="30" spans="1:43" ht="18.75" customHeight="1" x14ac:dyDescent="0.4">
      <c r="A30" s="2192"/>
      <c r="B30" s="2193"/>
      <c r="C30" s="2193"/>
      <c r="D30" s="2193"/>
      <c r="E30" s="2193"/>
      <c r="F30" s="44" t="s">
        <v>102</v>
      </c>
      <c r="G30" s="2198"/>
      <c r="H30" s="2198"/>
      <c r="I30" s="2198"/>
      <c r="J30" s="2198"/>
      <c r="K30" s="2198"/>
      <c r="L30" s="2198"/>
      <c r="M30" s="2198"/>
      <c r="N30" s="87" t="s">
        <v>234</v>
      </c>
      <c r="O30" s="745"/>
      <c r="P30" s="882"/>
      <c r="Q30" s="745"/>
      <c r="R30" s="882"/>
      <c r="S30" s="2184"/>
      <c r="T30" s="2184"/>
      <c r="U30" s="2184"/>
      <c r="V30" s="2184"/>
      <c r="W30" s="2184"/>
      <c r="X30" s="2184"/>
      <c r="Y30" s="2186"/>
      <c r="Z30" s="2186"/>
      <c r="AA30" s="2186"/>
      <c r="AB30" s="42"/>
      <c r="AC30" s="44" t="s">
        <v>27</v>
      </c>
      <c r="AD30" s="43"/>
      <c r="AE30" s="87" t="s">
        <v>38</v>
      </c>
      <c r="AF30" s="745"/>
      <c r="AG30" s="882"/>
      <c r="AH30" s="2196"/>
      <c r="AI30" s="1711"/>
      <c r="AJ30" s="1711"/>
      <c r="AK30" s="2197"/>
      <c r="AL30" s="2179"/>
      <c r="AM30" s="2179"/>
      <c r="AN30" s="2179"/>
      <c r="AO30" s="2179"/>
      <c r="AP30" s="2179"/>
      <c r="AQ30" s="2180"/>
    </row>
    <row r="31" spans="1:43" ht="18.75" customHeight="1" x14ac:dyDescent="0.4">
      <c r="A31" s="2192"/>
      <c r="B31" s="2193"/>
      <c r="C31" s="2193"/>
      <c r="D31" s="2193"/>
      <c r="E31" s="2193"/>
      <c r="F31" s="880"/>
      <c r="G31" s="785"/>
      <c r="H31" s="60" t="s">
        <v>26</v>
      </c>
      <c r="I31" s="785"/>
      <c r="J31" s="785"/>
      <c r="K31" s="60" t="s">
        <v>27</v>
      </c>
      <c r="L31" s="785"/>
      <c r="M31" s="785"/>
      <c r="N31" s="61" t="s">
        <v>38</v>
      </c>
      <c r="O31" s="880"/>
      <c r="P31" s="881"/>
      <c r="Q31" s="880"/>
      <c r="R31" s="881"/>
      <c r="S31" s="2184"/>
      <c r="T31" s="2184"/>
      <c r="U31" s="2184"/>
      <c r="V31" s="2184"/>
      <c r="W31" s="2184"/>
      <c r="X31" s="2184"/>
      <c r="Y31" s="2186" t="str">
        <f>IF(S31-V31=0,"",S31-V31)</f>
        <v/>
      </c>
      <c r="Z31" s="2186"/>
      <c r="AA31" s="2186"/>
      <c r="AB31" s="880"/>
      <c r="AC31" s="785"/>
      <c r="AD31" s="785"/>
      <c r="AE31" s="61" t="s">
        <v>26</v>
      </c>
      <c r="AF31" s="880"/>
      <c r="AG31" s="881"/>
      <c r="AH31" s="2188"/>
      <c r="AI31" s="1708"/>
      <c r="AJ31" s="1708"/>
      <c r="AK31" s="2189"/>
      <c r="AL31" s="2179"/>
      <c r="AM31" s="2179"/>
      <c r="AN31" s="2179"/>
      <c r="AO31" s="2179"/>
      <c r="AP31" s="2179"/>
      <c r="AQ31" s="2180"/>
    </row>
    <row r="32" spans="1:43" ht="18.75" customHeight="1" x14ac:dyDescent="0.4">
      <c r="A32" s="2192"/>
      <c r="B32" s="2193"/>
      <c r="C32" s="2193"/>
      <c r="D32" s="2193"/>
      <c r="E32" s="2193"/>
      <c r="F32" s="44" t="s">
        <v>102</v>
      </c>
      <c r="G32" s="2198"/>
      <c r="H32" s="2198"/>
      <c r="I32" s="2198"/>
      <c r="J32" s="2198"/>
      <c r="K32" s="2198"/>
      <c r="L32" s="2198"/>
      <c r="M32" s="2198"/>
      <c r="N32" s="87" t="s">
        <v>234</v>
      </c>
      <c r="O32" s="745"/>
      <c r="P32" s="882"/>
      <c r="Q32" s="745"/>
      <c r="R32" s="882"/>
      <c r="S32" s="2184"/>
      <c r="T32" s="2184"/>
      <c r="U32" s="2184"/>
      <c r="V32" s="2184"/>
      <c r="W32" s="2184"/>
      <c r="X32" s="2184"/>
      <c r="Y32" s="2186"/>
      <c r="Z32" s="2186"/>
      <c r="AA32" s="2186"/>
      <c r="AB32" s="42"/>
      <c r="AC32" s="44" t="s">
        <v>27</v>
      </c>
      <c r="AD32" s="43"/>
      <c r="AE32" s="87" t="s">
        <v>38</v>
      </c>
      <c r="AF32" s="745"/>
      <c r="AG32" s="882"/>
      <c r="AH32" s="2196"/>
      <c r="AI32" s="1711"/>
      <c r="AJ32" s="1711"/>
      <c r="AK32" s="2197"/>
      <c r="AL32" s="2179"/>
      <c r="AM32" s="2179"/>
      <c r="AN32" s="2179"/>
      <c r="AO32" s="2179"/>
      <c r="AP32" s="2179"/>
      <c r="AQ32" s="2180"/>
    </row>
    <row r="33" spans="1:43" ht="18.75" customHeight="1" x14ac:dyDescent="0.4">
      <c r="A33" s="2192"/>
      <c r="B33" s="2193"/>
      <c r="C33" s="2193"/>
      <c r="D33" s="2193"/>
      <c r="E33" s="2193"/>
      <c r="F33" s="880"/>
      <c r="G33" s="785"/>
      <c r="H33" s="60" t="s">
        <v>26</v>
      </c>
      <c r="I33" s="785"/>
      <c r="J33" s="785"/>
      <c r="K33" s="60" t="s">
        <v>27</v>
      </c>
      <c r="L33" s="785"/>
      <c r="M33" s="785"/>
      <c r="N33" s="61" t="s">
        <v>38</v>
      </c>
      <c r="O33" s="880"/>
      <c r="P33" s="881"/>
      <c r="Q33" s="880"/>
      <c r="R33" s="881"/>
      <c r="S33" s="2184"/>
      <c r="T33" s="2184"/>
      <c r="U33" s="2184"/>
      <c r="V33" s="2184"/>
      <c r="W33" s="2184"/>
      <c r="X33" s="2184"/>
      <c r="Y33" s="2186" t="str">
        <f>IF(S33-V33=0,"",S33-V33)</f>
        <v/>
      </c>
      <c r="Z33" s="2186"/>
      <c r="AA33" s="2186"/>
      <c r="AB33" s="880"/>
      <c r="AC33" s="785"/>
      <c r="AD33" s="785"/>
      <c r="AE33" s="61" t="s">
        <v>26</v>
      </c>
      <c r="AF33" s="880"/>
      <c r="AG33" s="881"/>
      <c r="AH33" s="2188"/>
      <c r="AI33" s="1708"/>
      <c r="AJ33" s="1708"/>
      <c r="AK33" s="2189"/>
      <c r="AL33" s="2179"/>
      <c r="AM33" s="2179"/>
      <c r="AN33" s="2179"/>
      <c r="AO33" s="2179"/>
      <c r="AP33" s="2179"/>
      <c r="AQ33" s="2180"/>
    </row>
    <row r="34" spans="1:43" ht="18.75" customHeight="1" x14ac:dyDescent="0.4">
      <c r="A34" s="2192"/>
      <c r="B34" s="2193"/>
      <c r="C34" s="2193"/>
      <c r="D34" s="2193"/>
      <c r="E34" s="2193"/>
      <c r="F34" s="44" t="s">
        <v>102</v>
      </c>
      <c r="G34" s="2198"/>
      <c r="H34" s="2198"/>
      <c r="I34" s="2198"/>
      <c r="J34" s="2198"/>
      <c r="K34" s="2198"/>
      <c r="L34" s="2198"/>
      <c r="M34" s="2198"/>
      <c r="N34" s="87" t="s">
        <v>234</v>
      </c>
      <c r="O34" s="745"/>
      <c r="P34" s="882"/>
      <c r="Q34" s="745"/>
      <c r="R34" s="882"/>
      <c r="S34" s="2184"/>
      <c r="T34" s="2184"/>
      <c r="U34" s="2184"/>
      <c r="V34" s="2184"/>
      <c r="W34" s="2184"/>
      <c r="X34" s="2184"/>
      <c r="Y34" s="2186"/>
      <c r="Z34" s="2186"/>
      <c r="AA34" s="2186"/>
      <c r="AB34" s="42"/>
      <c r="AC34" s="44" t="s">
        <v>27</v>
      </c>
      <c r="AD34" s="43"/>
      <c r="AE34" s="87" t="s">
        <v>38</v>
      </c>
      <c r="AF34" s="745"/>
      <c r="AG34" s="882"/>
      <c r="AH34" s="2196"/>
      <c r="AI34" s="1711"/>
      <c r="AJ34" s="1711"/>
      <c r="AK34" s="2197"/>
      <c r="AL34" s="2179"/>
      <c r="AM34" s="2179"/>
      <c r="AN34" s="2179"/>
      <c r="AO34" s="2179"/>
      <c r="AP34" s="2179"/>
      <c r="AQ34" s="2180"/>
    </row>
    <row r="35" spans="1:43" ht="18.75" customHeight="1" x14ac:dyDescent="0.4">
      <c r="A35" s="2192"/>
      <c r="B35" s="2193"/>
      <c r="C35" s="2193"/>
      <c r="D35" s="2193"/>
      <c r="E35" s="2193"/>
      <c r="F35" s="880"/>
      <c r="G35" s="785"/>
      <c r="H35" s="60" t="s">
        <v>26</v>
      </c>
      <c r="I35" s="785"/>
      <c r="J35" s="785"/>
      <c r="K35" s="60" t="s">
        <v>27</v>
      </c>
      <c r="L35" s="785"/>
      <c r="M35" s="785"/>
      <c r="N35" s="61" t="s">
        <v>38</v>
      </c>
      <c r="O35" s="880"/>
      <c r="P35" s="881"/>
      <c r="Q35" s="880"/>
      <c r="R35" s="881"/>
      <c r="S35" s="2184"/>
      <c r="T35" s="2184"/>
      <c r="U35" s="2184"/>
      <c r="V35" s="2184"/>
      <c r="W35" s="2184"/>
      <c r="X35" s="2184"/>
      <c r="Y35" s="2186" t="str">
        <f>IF(S35-V35=0,"",S35-V35)</f>
        <v/>
      </c>
      <c r="Z35" s="2186"/>
      <c r="AA35" s="2186"/>
      <c r="AB35" s="880"/>
      <c r="AC35" s="785"/>
      <c r="AD35" s="785"/>
      <c r="AE35" s="61" t="s">
        <v>26</v>
      </c>
      <c r="AF35" s="880"/>
      <c r="AG35" s="881"/>
      <c r="AH35" s="2188"/>
      <c r="AI35" s="1708"/>
      <c r="AJ35" s="1708"/>
      <c r="AK35" s="2189"/>
      <c r="AL35" s="2179"/>
      <c r="AM35" s="2179"/>
      <c r="AN35" s="2179"/>
      <c r="AO35" s="2179"/>
      <c r="AP35" s="2179"/>
      <c r="AQ35" s="2180"/>
    </row>
    <row r="36" spans="1:43" ht="18.75" customHeight="1" x14ac:dyDescent="0.4">
      <c r="A36" s="2192"/>
      <c r="B36" s="2193"/>
      <c r="C36" s="2193"/>
      <c r="D36" s="2193"/>
      <c r="E36" s="2193"/>
      <c r="F36" s="44" t="s">
        <v>102</v>
      </c>
      <c r="G36" s="2198"/>
      <c r="H36" s="2198"/>
      <c r="I36" s="2198"/>
      <c r="J36" s="2198"/>
      <c r="K36" s="2198"/>
      <c r="L36" s="2198"/>
      <c r="M36" s="2198"/>
      <c r="N36" s="87" t="s">
        <v>234</v>
      </c>
      <c r="O36" s="745"/>
      <c r="P36" s="882"/>
      <c r="Q36" s="745"/>
      <c r="R36" s="882"/>
      <c r="S36" s="2184"/>
      <c r="T36" s="2184"/>
      <c r="U36" s="2184"/>
      <c r="V36" s="2184"/>
      <c r="W36" s="2184"/>
      <c r="X36" s="2184"/>
      <c r="Y36" s="2186"/>
      <c r="Z36" s="2186"/>
      <c r="AA36" s="2186"/>
      <c r="AB36" s="42"/>
      <c r="AC36" s="44" t="s">
        <v>27</v>
      </c>
      <c r="AD36" s="43"/>
      <c r="AE36" s="87" t="s">
        <v>38</v>
      </c>
      <c r="AF36" s="745"/>
      <c r="AG36" s="882"/>
      <c r="AH36" s="2196"/>
      <c r="AI36" s="1711"/>
      <c r="AJ36" s="1711"/>
      <c r="AK36" s="2197"/>
      <c r="AL36" s="2179"/>
      <c r="AM36" s="2179"/>
      <c r="AN36" s="2179"/>
      <c r="AO36" s="2179"/>
      <c r="AP36" s="2179"/>
      <c r="AQ36" s="2180"/>
    </row>
    <row r="37" spans="1:43" ht="18.75" customHeight="1" x14ac:dyDescent="0.4">
      <c r="A37" s="2192"/>
      <c r="B37" s="2193"/>
      <c r="C37" s="2193"/>
      <c r="D37" s="2193"/>
      <c r="E37" s="2193"/>
      <c r="F37" s="880"/>
      <c r="G37" s="785"/>
      <c r="H37" s="60" t="s">
        <v>26</v>
      </c>
      <c r="I37" s="785"/>
      <c r="J37" s="785"/>
      <c r="K37" s="60" t="s">
        <v>27</v>
      </c>
      <c r="L37" s="785"/>
      <c r="M37" s="785"/>
      <c r="N37" s="61" t="s">
        <v>38</v>
      </c>
      <c r="O37" s="880"/>
      <c r="P37" s="881"/>
      <c r="Q37" s="880"/>
      <c r="R37" s="881"/>
      <c r="S37" s="2184"/>
      <c r="T37" s="2184"/>
      <c r="U37" s="2184"/>
      <c r="V37" s="2184"/>
      <c r="W37" s="2184"/>
      <c r="X37" s="2184"/>
      <c r="Y37" s="2186" t="str">
        <f>IF(S37-V37=0,"",S37-V37)</f>
        <v/>
      </c>
      <c r="Z37" s="2186"/>
      <c r="AA37" s="2186"/>
      <c r="AB37" s="880"/>
      <c r="AC37" s="785"/>
      <c r="AD37" s="785"/>
      <c r="AE37" s="61" t="s">
        <v>26</v>
      </c>
      <c r="AF37" s="880"/>
      <c r="AG37" s="881"/>
      <c r="AH37" s="2188"/>
      <c r="AI37" s="1708"/>
      <c r="AJ37" s="1708"/>
      <c r="AK37" s="2189"/>
      <c r="AL37" s="2179"/>
      <c r="AM37" s="2179"/>
      <c r="AN37" s="2179"/>
      <c r="AO37" s="2179"/>
      <c r="AP37" s="2179"/>
      <c r="AQ37" s="2180"/>
    </row>
    <row r="38" spans="1:43" ht="18.75" customHeight="1" x14ac:dyDescent="0.4">
      <c r="A38" s="2192"/>
      <c r="B38" s="2193"/>
      <c r="C38" s="2193"/>
      <c r="D38" s="2193"/>
      <c r="E38" s="2193"/>
      <c r="F38" s="44" t="s">
        <v>102</v>
      </c>
      <c r="G38" s="2198"/>
      <c r="H38" s="2198"/>
      <c r="I38" s="2198"/>
      <c r="J38" s="2198"/>
      <c r="K38" s="2198"/>
      <c r="L38" s="2198"/>
      <c r="M38" s="2198"/>
      <c r="N38" s="87" t="s">
        <v>234</v>
      </c>
      <c r="O38" s="745"/>
      <c r="P38" s="882"/>
      <c r="Q38" s="745"/>
      <c r="R38" s="882"/>
      <c r="S38" s="2184"/>
      <c r="T38" s="2184"/>
      <c r="U38" s="2184"/>
      <c r="V38" s="2184"/>
      <c r="W38" s="2184"/>
      <c r="X38" s="2184"/>
      <c r="Y38" s="2186"/>
      <c r="Z38" s="2186"/>
      <c r="AA38" s="2186"/>
      <c r="AB38" s="42"/>
      <c r="AC38" s="44" t="s">
        <v>27</v>
      </c>
      <c r="AD38" s="43"/>
      <c r="AE38" s="87" t="s">
        <v>38</v>
      </c>
      <c r="AF38" s="745"/>
      <c r="AG38" s="882"/>
      <c r="AH38" s="2196"/>
      <c r="AI38" s="1711"/>
      <c r="AJ38" s="1711"/>
      <c r="AK38" s="2197"/>
      <c r="AL38" s="2179"/>
      <c r="AM38" s="2179"/>
      <c r="AN38" s="2179"/>
      <c r="AO38" s="2179"/>
      <c r="AP38" s="2179"/>
      <c r="AQ38" s="2180"/>
    </row>
    <row r="39" spans="1:43" ht="18.75" customHeight="1" x14ac:dyDescent="0.4">
      <c r="A39" s="2192"/>
      <c r="B39" s="2193"/>
      <c r="C39" s="2193"/>
      <c r="D39" s="2193"/>
      <c r="E39" s="2193"/>
      <c r="F39" s="880"/>
      <c r="G39" s="785"/>
      <c r="H39" s="60" t="s">
        <v>26</v>
      </c>
      <c r="I39" s="785"/>
      <c r="J39" s="785"/>
      <c r="K39" s="60" t="s">
        <v>27</v>
      </c>
      <c r="L39" s="785"/>
      <c r="M39" s="785"/>
      <c r="N39" s="61" t="s">
        <v>38</v>
      </c>
      <c r="O39" s="880"/>
      <c r="P39" s="881"/>
      <c r="Q39" s="880"/>
      <c r="R39" s="881"/>
      <c r="S39" s="2184"/>
      <c r="T39" s="2184"/>
      <c r="U39" s="2184"/>
      <c r="V39" s="2184"/>
      <c r="W39" s="2184"/>
      <c r="X39" s="2184"/>
      <c r="Y39" s="2186" t="str">
        <f>IF(S39-V39=0,"",S39-V39)</f>
        <v/>
      </c>
      <c r="Z39" s="2186"/>
      <c r="AA39" s="2186"/>
      <c r="AB39" s="880"/>
      <c r="AC39" s="785"/>
      <c r="AD39" s="785"/>
      <c r="AE39" s="61" t="s">
        <v>26</v>
      </c>
      <c r="AF39" s="880"/>
      <c r="AG39" s="881"/>
      <c r="AH39" s="2188"/>
      <c r="AI39" s="1708"/>
      <c r="AJ39" s="1708"/>
      <c r="AK39" s="2189"/>
      <c r="AL39" s="2179"/>
      <c r="AM39" s="2179"/>
      <c r="AN39" s="2179"/>
      <c r="AO39" s="2179"/>
      <c r="AP39" s="2179"/>
      <c r="AQ39" s="2180"/>
    </row>
    <row r="40" spans="1:43" ht="18.75" customHeight="1" x14ac:dyDescent="0.4">
      <c r="A40" s="2192"/>
      <c r="B40" s="2193"/>
      <c r="C40" s="2193"/>
      <c r="D40" s="2193"/>
      <c r="E40" s="2193"/>
      <c r="F40" s="44" t="s">
        <v>102</v>
      </c>
      <c r="G40" s="2198"/>
      <c r="H40" s="2198"/>
      <c r="I40" s="2198"/>
      <c r="J40" s="2198"/>
      <c r="K40" s="2198"/>
      <c r="L40" s="2198"/>
      <c r="M40" s="2198"/>
      <c r="N40" s="87" t="s">
        <v>234</v>
      </c>
      <c r="O40" s="745"/>
      <c r="P40" s="882"/>
      <c r="Q40" s="745"/>
      <c r="R40" s="882"/>
      <c r="S40" s="2184"/>
      <c r="T40" s="2184"/>
      <c r="U40" s="2184"/>
      <c r="V40" s="2184"/>
      <c r="W40" s="2184"/>
      <c r="X40" s="2184"/>
      <c r="Y40" s="2186"/>
      <c r="Z40" s="2186"/>
      <c r="AA40" s="2186"/>
      <c r="AB40" s="42"/>
      <c r="AC40" s="44" t="s">
        <v>27</v>
      </c>
      <c r="AD40" s="43"/>
      <c r="AE40" s="87" t="s">
        <v>38</v>
      </c>
      <c r="AF40" s="745"/>
      <c r="AG40" s="882"/>
      <c r="AH40" s="2196"/>
      <c r="AI40" s="1711"/>
      <c r="AJ40" s="1711"/>
      <c r="AK40" s="2197"/>
      <c r="AL40" s="2179"/>
      <c r="AM40" s="2179"/>
      <c r="AN40" s="2179"/>
      <c r="AO40" s="2179"/>
      <c r="AP40" s="2179"/>
      <c r="AQ40" s="2180"/>
    </row>
    <row r="41" spans="1:43" ht="18.75" customHeight="1" x14ac:dyDescent="0.4">
      <c r="A41" s="2192"/>
      <c r="B41" s="2193"/>
      <c r="C41" s="2193"/>
      <c r="D41" s="2193"/>
      <c r="E41" s="2193"/>
      <c r="F41" s="880"/>
      <c r="G41" s="785"/>
      <c r="H41" s="60" t="s">
        <v>26</v>
      </c>
      <c r="I41" s="785"/>
      <c r="J41" s="785"/>
      <c r="K41" s="60" t="s">
        <v>27</v>
      </c>
      <c r="L41" s="785"/>
      <c r="M41" s="785"/>
      <c r="N41" s="61" t="s">
        <v>38</v>
      </c>
      <c r="O41" s="880"/>
      <c r="P41" s="881"/>
      <c r="Q41" s="880"/>
      <c r="R41" s="881"/>
      <c r="S41" s="2184"/>
      <c r="T41" s="2184"/>
      <c r="U41" s="2184"/>
      <c r="V41" s="2184"/>
      <c r="W41" s="2184"/>
      <c r="X41" s="2184"/>
      <c r="Y41" s="2186" t="str">
        <f>IF(S41-V41=0,"",S41-V41)</f>
        <v/>
      </c>
      <c r="Z41" s="2186"/>
      <c r="AA41" s="2186"/>
      <c r="AB41" s="880"/>
      <c r="AC41" s="785"/>
      <c r="AD41" s="785"/>
      <c r="AE41" s="61" t="s">
        <v>26</v>
      </c>
      <c r="AF41" s="880"/>
      <c r="AG41" s="881"/>
      <c r="AH41" s="2188"/>
      <c r="AI41" s="1708"/>
      <c r="AJ41" s="1708"/>
      <c r="AK41" s="2189"/>
      <c r="AL41" s="2179"/>
      <c r="AM41" s="2179"/>
      <c r="AN41" s="2179"/>
      <c r="AO41" s="2179"/>
      <c r="AP41" s="2179"/>
      <c r="AQ41" s="2180"/>
    </row>
    <row r="42" spans="1:43" ht="18.75" customHeight="1" x14ac:dyDescent="0.4">
      <c r="A42" s="2192"/>
      <c r="B42" s="2193"/>
      <c r="C42" s="2193"/>
      <c r="D42" s="2193"/>
      <c r="E42" s="2193"/>
      <c r="F42" s="44" t="s">
        <v>102</v>
      </c>
      <c r="G42" s="2198"/>
      <c r="H42" s="2198"/>
      <c r="I42" s="2198"/>
      <c r="J42" s="2198"/>
      <c r="K42" s="2198"/>
      <c r="L42" s="2198"/>
      <c r="M42" s="2198"/>
      <c r="N42" s="87" t="s">
        <v>234</v>
      </c>
      <c r="O42" s="745"/>
      <c r="P42" s="882"/>
      <c r="Q42" s="745"/>
      <c r="R42" s="882"/>
      <c r="S42" s="2184"/>
      <c r="T42" s="2184"/>
      <c r="U42" s="2184"/>
      <c r="V42" s="2184"/>
      <c r="W42" s="2184"/>
      <c r="X42" s="2184"/>
      <c r="Y42" s="2186"/>
      <c r="Z42" s="2186"/>
      <c r="AA42" s="2186"/>
      <c r="AB42" s="42"/>
      <c r="AC42" s="44" t="s">
        <v>27</v>
      </c>
      <c r="AD42" s="43"/>
      <c r="AE42" s="87" t="s">
        <v>38</v>
      </c>
      <c r="AF42" s="745"/>
      <c r="AG42" s="882"/>
      <c r="AH42" s="2196"/>
      <c r="AI42" s="1711"/>
      <c r="AJ42" s="1711"/>
      <c r="AK42" s="2197"/>
      <c r="AL42" s="2179"/>
      <c r="AM42" s="2179"/>
      <c r="AN42" s="2179"/>
      <c r="AO42" s="2179"/>
      <c r="AP42" s="2179"/>
      <c r="AQ42" s="2180"/>
    </row>
    <row r="43" spans="1:43" ht="18.75" customHeight="1" x14ac:dyDescent="0.4">
      <c r="A43" s="2192"/>
      <c r="B43" s="2193"/>
      <c r="C43" s="2193"/>
      <c r="D43" s="2193"/>
      <c r="E43" s="2193"/>
      <c r="F43" s="880"/>
      <c r="G43" s="785"/>
      <c r="H43" s="60" t="s">
        <v>26</v>
      </c>
      <c r="I43" s="785"/>
      <c r="J43" s="785"/>
      <c r="K43" s="60" t="s">
        <v>27</v>
      </c>
      <c r="L43" s="785"/>
      <c r="M43" s="785"/>
      <c r="N43" s="61" t="s">
        <v>38</v>
      </c>
      <c r="O43" s="880"/>
      <c r="P43" s="881"/>
      <c r="Q43" s="880"/>
      <c r="R43" s="881"/>
      <c r="S43" s="2184"/>
      <c r="T43" s="2184"/>
      <c r="U43" s="2184"/>
      <c r="V43" s="2184"/>
      <c r="W43" s="2184"/>
      <c r="X43" s="2184"/>
      <c r="Y43" s="2186" t="str">
        <f>IF(S43-V43=0,"",S43-V43)</f>
        <v/>
      </c>
      <c r="Z43" s="2186"/>
      <c r="AA43" s="2186"/>
      <c r="AB43" s="880"/>
      <c r="AC43" s="785"/>
      <c r="AD43" s="785"/>
      <c r="AE43" s="61" t="s">
        <v>26</v>
      </c>
      <c r="AF43" s="880"/>
      <c r="AG43" s="881"/>
      <c r="AH43" s="2188"/>
      <c r="AI43" s="1708"/>
      <c r="AJ43" s="1708"/>
      <c r="AK43" s="2189"/>
      <c r="AL43" s="2179"/>
      <c r="AM43" s="2179"/>
      <c r="AN43" s="2179"/>
      <c r="AO43" s="2179"/>
      <c r="AP43" s="2179"/>
      <c r="AQ43" s="2180"/>
    </row>
    <row r="44" spans="1:43" ht="18.75" customHeight="1" thickBot="1" x14ac:dyDescent="0.45">
      <c r="A44" s="2194"/>
      <c r="B44" s="2195"/>
      <c r="C44" s="2195"/>
      <c r="D44" s="2195"/>
      <c r="E44" s="2195"/>
      <c r="F44" s="65" t="s">
        <v>102</v>
      </c>
      <c r="G44" s="2183"/>
      <c r="H44" s="2183"/>
      <c r="I44" s="2183"/>
      <c r="J44" s="2183"/>
      <c r="K44" s="2183"/>
      <c r="L44" s="2183"/>
      <c r="M44" s="2183"/>
      <c r="N44" s="66" t="s">
        <v>234</v>
      </c>
      <c r="O44" s="964"/>
      <c r="P44" s="1644"/>
      <c r="Q44" s="964"/>
      <c r="R44" s="1644"/>
      <c r="S44" s="2185"/>
      <c r="T44" s="2185"/>
      <c r="U44" s="2185"/>
      <c r="V44" s="2185"/>
      <c r="W44" s="2185"/>
      <c r="X44" s="2185"/>
      <c r="Y44" s="2187"/>
      <c r="Z44" s="2187"/>
      <c r="AA44" s="2187"/>
      <c r="AB44" s="118"/>
      <c r="AC44" s="65" t="s">
        <v>27</v>
      </c>
      <c r="AD44" s="85"/>
      <c r="AE44" s="66" t="s">
        <v>38</v>
      </c>
      <c r="AF44" s="964"/>
      <c r="AG44" s="1644"/>
      <c r="AH44" s="2190"/>
      <c r="AI44" s="1792"/>
      <c r="AJ44" s="1792"/>
      <c r="AK44" s="2191"/>
      <c r="AL44" s="2181"/>
      <c r="AM44" s="2181"/>
      <c r="AN44" s="2181"/>
      <c r="AO44" s="2181"/>
      <c r="AP44" s="2181"/>
      <c r="AQ44" s="2182"/>
    </row>
    <row r="45" spans="1:43" ht="18.75" customHeight="1" x14ac:dyDescent="0.4">
      <c r="A45" s="92" t="s">
        <v>97</v>
      </c>
      <c r="B45" s="54" t="s">
        <v>758</v>
      </c>
      <c r="F45" s="149"/>
      <c r="G45" s="149"/>
      <c r="H45" s="14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&amp;C27/33&amp;R&amp;F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3AFEE543-50A3-40B2-B66F-C66DFB36420D}">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3F60-12CE-497B-99B2-B423668CA14D}">
  <sheetPr>
    <tabColor theme="7" tint="0.79998168889431442"/>
    <pageSetUpPr fitToPage="1"/>
  </sheetPr>
  <dimension ref="A1:CB149"/>
  <sheetViews>
    <sheetView view="pageBreakPreview" zoomScaleNormal="70" zoomScaleSheetLayoutView="100" workbookViewId="0"/>
  </sheetViews>
  <sheetFormatPr defaultRowHeight="16.5" x14ac:dyDescent="0.4"/>
  <cols>
    <col min="1" max="75" width="4.375" style="32" customWidth="1"/>
    <col min="76" max="80" width="4.375" style="496" customWidth="1"/>
    <col min="81" max="256" width="9" style="3"/>
    <col min="257" max="336" width="4.375" style="3" customWidth="1"/>
    <col min="337" max="512" width="9" style="3"/>
    <col min="513" max="592" width="4.375" style="3" customWidth="1"/>
    <col min="593" max="768" width="9" style="3"/>
    <col min="769" max="848" width="4.375" style="3" customWidth="1"/>
    <col min="849" max="1024" width="9" style="3"/>
    <col min="1025" max="1104" width="4.375" style="3" customWidth="1"/>
    <col min="1105" max="1280" width="9" style="3"/>
    <col min="1281" max="1360" width="4.375" style="3" customWidth="1"/>
    <col min="1361" max="1536" width="9" style="3"/>
    <col min="1537" max="1616" width="4.375" style="3" customWidth="1"/>
    <col min="1617" max="1792" width="9" style="3"/>
    <col min="1793" max="1872" width="4.375" style="3" customWidth="1"/>
    <col min="1873" max="2048" width="9" style="3"/>
    <col min="2049" max="2128" width="4.375" style="3" customWidth="1"/>
    <col min="2129" max="2304" width="9" style="3"/>
    <col min="2305" max="2384" width="4.375" style="3" customWidth="1"/>
    <col min="2385" max="2560" width="9" style="3"/>
    <col min="2561" max="2640" width="4.375" style="3" customWidth="1"/>
    <col min="2641" max="2816" width="9" style="3"/>
    <col min="2817" max="2896" width="4.375" style="3" customWidth="1"/>
    <col min="2897" max="3072" width="9" style="3"/>
    <col min="3073" max="3152" width="4.375" style="3" customWidth="1"/>
    <col min="3153" max="3328" width="9" style="3"/>
    <col min="3329" max="3408" width="4.375" style="3" customWidth="1"/>
    <col min="3409" max="3584" width="9" style="3"/>
    <col min="3585" max="3664" width="4.375" style="3" customWidth="1"/>
    <col min="3665" max="3840" width="9" style="3"/>
    <col min="3841" max="3920" width="4.375" style="3" customWidth="1"/>
    <col min="3921" max="4096" width="9" style="3"/>
    <col min="4097" max="4176" width="4.375" style="3" customWidth="1"/>
    <col min="4177" max="4352" width="9" style="3"/>
    <col min="4353" max="4432" width="4.375" style="3" customWidth="1"/>
    <col min="4433" max="4608" width="9" style="3"/>
    <col min="4609" max="4688" width="4.375" style="3" customWidth="1"/>
    <col min="4689" max="4864" width="9" style="3"/>
    <col min="4865" max="4944" width="4.375" style="3" customWidth="1"/>
    <col min="4945" max="5120" width="9" style="3"/>
    <col min="5121" max="5200" width="4.375" style="3" customWidth="1"/>
    <col min="5201" max="5376" width="9" style="3"/>
    <col min="5377" max="5456" width="4.375" style="3" customWidth="1"/>
    <col min="5457" max="5632" width="9" style="3"/>
    <col min="5633" max="5712" width="4.375" style="3" customWidth="1"/>
    <col min="5713" max="5888" width="9" style="3"/>
    <col min="5889" max="5968" width="4.375" style="3" customWidth="1"/>
    <col min="5969" max="6144" width="9" style="3"/>
    <col min="6145" max="6224" width="4.375" style="3" customWidth="1"/>
    <col min="6225" max="6400" width="9" style="3"/>
    <col min="6401" max="6480" width="4.375" style="3" customWidth="1"/>
    <col min="6481" max="6656" width="9" style="3"/>
    <col min="6657" max="6736" width="4.375" style="3" customWidth="1"/>
    <col min="6737" max="6912" width="9" style="3"/>
    <col min="6913" max="6992" width="4.375" style="3" customWidth="1"/>
    <col min="6993" max="7168" width="9" style="3"/>
    <col min="7169" max="7248" width="4.375" style="3" customWidth="1"/>
    <col min="7249" max="7424" width="9" style="3"/>
    <col min="7425" max="7504" width="4.375" style="3" customWidth="1"/>
    <col min="7505" max="7680" width="9" style="3"/>
    <col min="7681" max="7760" width="4.375" style="3" customWidth="1"/>
    <col min="7761" max="7936" width="9" style="3"/>
    <col min="7937" max="8016" width="4.375" style="3" customWidth="1"/>
    <col min="8017" max="8192" width="9" style="3"/>
    <col min="8193" max="8272" width="4.375" style="3" customWidth="1"/>
    <col min="8273" max="8448" width="9" style="3"/>
    <col min="8449" max="8528" width="4.375" style="3" customWidth="1"/>
    <col min="8529" max="8704" width="9" style="3"/>
    <col min="8705" max="8784" width="4.375" style="3" customWidth="1"/>
    <col min="8785" max="8960" width="9" style="3"/>
    <col min="8961" max="9040" width="4.375" style="3" customWidth="1"/>
    <col min="9041" max="9216" width="9" style="3"/>
    <col min="9217" max="9296" width="4.375" style="3" customWidth="1"/>
    <col min="9297" max="9472" width="9" style="3"/>
    <col min="9473" max="9552" width="4.375" style="3" customWidth="1"/>
    <col min="9553" max="9728" width="9" style="3"/>
    <col min="9729" max="9808" width="4.375" style="3" customWidth="1"/>
    <col min="9809" max="9984" width="9" style="3"/>
    <col min="9985" max="10064" width="4.375" style="3" customWidth="1"/>
    <col min="10065" max="10240" width="9" style="3"/>
    <col min="10241" max="10320" width="4.375" style="3" customWidth="1"/>
    <col min="10321" max="10496" width="9" style="3"/>
    <col min="10497" max="10576" width="4.375" style="3" customWidth="1"/>
    <col min="10577" max="10752" width="9" style="3"/>
    <col min="10753" max="10832" width="4.375" style="3" customWidth="1"/>
    <col min="10833" max="11008" width="9" style="3"/>
    <col min="11009" max="11088" width="4.375" style="3" customWidth="1"/>
    <col min="11089" max="11264" width="9" style="3"/>
    <col min="11265" max="11344" width="4.375" style="3" customWidth="1"/>
    <col min="11345" max="11520" width="9" style="3"/>
    <col min="11521" max="11600" width="4.375" style="3" customWidth="1"/>
    <col min="11601" max="11776" width="9" style="3"/>
    <col min="11777" max="11856" width="4.375" style="3" customWidth="1"/>
    <col min="11857" max="12032" width="9" style="3"/>
    <col min="12033" max="12112" width="4.375" style="3" customWidth="1"/>
    <col min="12113" max="12288" width="9" style="3"/>
    <col min="12289" max="12368" width="4.375" style="3" customWidth="1"/>
    <col min="12369" max="12544" width="9" style="3"/>
    <col min="12545" max="12624" width="4.375" style="3" customWidth="1"/>
    <col min="12625" max="12800" width="9" style="3"/>
    <col min="12801" max="12880" width="4.375" style="3" customWidth="1"/>
    <col min="12881" max="13056" width="9" style="3"/>
    <col min="13057" max="13136" width="4.375" style="3" customWidth="1"/>
    <col min="13137" max="13312" width="9" style="3"/>
    <col min="13313" max="13392" width="4.375" style="3" customWidth="1"/>
    <col min="13393" max="13568" width="9" style="3"/>
    <col min="13569" max="13648" width="4.375" style="3" customWidth="1"/>
    <col min="13649" max="13824" width="9" style="3"/>
    <col min="13825" max="13904" width="4.375" style="3" customWidth="1"/>
    <col min="13905" max="14080" width="9" style="3"/>
    <col min="14081" max="14160" width="4.375" style="3" customWidth="1"/>
    <col min="14161" max="14336" width="9" style="3"/>
    <col min="14337" max="14416" width="4.375" style="3" customWidth="1"/>
    <col min="14417" max="14592" width="9" style="3"/>
    <col min="14593" max="14672" width="4.375" style="3" customWidth="1"/>
    <col min="14673" max="14848" width="9" style="3"/>
    <col min="14849" max="14928" width="4.375" style="3" customWidth="1"/>
    <col min="14929" max="15104" width="9" style="3"/>
    <col min="15105" max="15184" width="4.375" style="3" customWidth="1"/>
    <col min="15185" max="15360" width="9" style="3"/>
    <col min="15361" max="15440" width="4.375" style="3" customWidth="1"/>
    <col min="15441" max="15616" width="9" style="3"/>
    <col min="15617" max="15696" width="4.375" style="3" customWidth="1"/>
    <col min="15697" max="15872" width="9" style="3"/>
    <col min="15873" max="15952" width="4.375" style="3" customWidth="1"/>
    <col min="15953" max="16128" width="9" style="3"/>
    <col min="16129" max="16208" width="4.375" style="3" customWidth="1"/>
    <col min="16209" max="16384" width="9" style="3"/>
  </cols>
  <sheetData>
    <row r="1" spans="1:59" ht="18.75" customHeight="1" x14ac:dyDescent="0.4">
      <c r="A1" s="93" t="s">
        <v>1046</v>
      </c>
    </row>
    <row r="2" spans="1:59" ht="18.75" customHeight="1" thickBot="1" x14ac:dyDescent="0.45">
      <c r="A2" s="54" t="str">
        <f>"（２）遺留金品の処分状況（令和"&amp;表紙・鑑!$S$3-1&amp;"年度以降）（措置入所者用）"</f>
        <v>（２）遺留金品の処分状況（令和4年度以降）（措置入所者用）</v>
      </c>
    </row>
    <row r="3" spans="1:59" ht="18.75" customHeight="1" x14ac:dyDescent="0.4">
      <c r="A3" s="851" t="s">
        <v>759</v>
      </c>
      <c r="B3" s="1676"/>
      <c r="C3" s="1676"/>
      <c r="D3" s="1676"/>
      <c r="E3" s="893"/>
      <c r="F3" s="892" t="s">
        <v>760</v>
      </c>
      <c r="G3" s="1676"/>
      <c r="H3" s="1676"/>
      <c r="I3" s="1676"/>
      <c r="J3" s="893"/>
      <c r="K3" s="805" t="s">
        <v>761</v>
      </c>
      <c r="L3" s="806"/>
      <c r="M3" s="806"/>
      <c r="N3" s="852"/>
      <c r="O3" s="835" t="s">
        <v>747</v>
      </c>
      <c r="P3" s="835"/>
      <c r="Q3" s="835"/>
      <c r="R3" s="835"/>
      <c r="S3" s="835"/>
      <c r="T3" s="835"/>
      <c r="U3" s="835" t="s">
        <v>748</v>
      </c>
      <c r="V3" s="835"/>
      <c r="W3" s="835"/>
      <c r="X3" s="835"/>
      <c r="Y3" s="835"/>
      <c r="Z3" s="835"/>
      <c r="AA3" s="835"/>
      <c r="AB3" s="835"/>
      <c r="AC3" s="835"/>
      <c r="AD3" s="835"/>
      <c r="AE3" s="835"/>
      <c r="AF3" s="835"/>
      <c r="AG3" s="835"/>
      <c r="AH3" s="835"/>
      <c r="AI3" s="835"/>
      <c r="AJ3" s="835"/>
      <c r="AK3" s="835"/>
      <c r="AL3" s="835"/>
      <c r="AM3" s="835"/>
      <c r="AN3" s="835"/>
      <c r="AO3" s="835"/>
      <c r="AP3" s="835"/>
      <c r="AQ3" s="835"/>
      <c r="AR3" s="769" t="s">
        <v>749</v>
      </c>
      <c r="AS3" s="768"/>
      <c r="AT3" s="768"/>
      <c r="AU3" s="768"/>
      <c r="AV3" s="768"/>
      <c r="AW3" s="768"/>
      <c r="AX3" s="768"/>
      <c r="AY3" s="768"/>
      <c r="AZ3" s="768"/>
      <c r="BA3" s="770"/>
      <c r="BB3" s="2201" t="s">
        <v>193</v>
      </c>
      <c r="BC3" s="2201"/>
      <c r="BD3" s="2201"/>
      <c r="BE3" s="2201"/>
      <c r="BF3" s="2201"/>
      <c r="BG3" s="2202"/>
    </row>
    <row r="4" spans="1:59" ht="18.75" customHeight="1" x14ac:dyDescent="0.4">
      <c r="A4" s="902"/>
      <c r="B4" s="1077"/>
      <c r="C4" s="1077"/>
      <c r="D4" s="1077"/>
      <c r="E4" s="895"/>
      <c r="F4" s="894"/>
      <c r="G4" s="1077"/>
      <c r="H4" s="1077"/>
      <c r="I4" s="1077"/>
      <c r="J4" s="895"/>
      <c r="K4" s="878"/>
      <c r="L4" s="775"/>
      <c r="M4" s="775"/>
      <c r="N4" s="776"/>
      <c r="O4" s="822" t="s">
        <v>778</v>
      </c>
      <c r="P4" s="822"/>
      <c r="Q4" s="822" t="s">
        <v>762</v>
      </c>
      <c r="R4" s="822"/>
      <c r="S4" s="822"/>
      <c r="T4" s="822"/>
      <c r="U4" s="822" t="s">
        <v>1099</v>
      </c>
      <c r="V4" s="822"/>
      <c r="W4" s="822"/>
      <c r="X4" s="822"/>
      <c r="Y4" s="822"/>
      <c r="Z4" s="904" t="s">
        <v>763</v>
      </c>
      <c r="AA4" s="780"/>
      <c r="AB4" s="781"/>
      <c r="AC4" s="822" t="s">
        <v>764</v>
      </c>
      <c r="AD4" s="822"/>
      <c r="AE4" s="822"/>
      <c r="AF4" s="822" t="s">
        <v>765</v>
      </c>
      <c r="AG4" s="822"/>
      <c r="AH4" s="822"/>
      <c r="AI4" s="818" t="s">
        <v>766</v>
      </c>
      <c r="AJ4" s="818"/>
      <c r="AK4" s="818"/>
      <c r="AL4" s="818"/>
      <c r="AM4" s="818"/>
      <c r="AN4" s="818"/>
      <c r="AO4" s="818"/>
      <c r="AP4" s="818"/>
      <c r="AQ4" s="818"/>
      <c r="AR4" s="822" t="s">
        <v>767</v>
      </c>
      <c r="AS4" s="818"/>
      <c r="AT4" s="818"/>
      <c r="AU4" s="818"/>
      <c r="AV4" s="818" t="s">
        <v>756</v>
      </c>
      <c r="AW4" s="818"/>
      <c r="AX4" s="818" t="s">
        <v>184</v>
      </c>
      <c r="AY4" s="818"/>
      <c r="AZ4" s="818"/>
      <c r="BA4" s="818"/>
      <c r="BB4" s="2203"/>
      <c r="BC4" s="2203"/>
      <c r="BD4" s="2203"/>
      <c r="BE4" s="2203"/>
      <c r="BF4" s="2203"/>
      <c r="BG4" s="2204"/>
    </row>
    <row r="5" spans="1:59" ht="18.75" customHeight="1" x14ac:dyDescent="0.4">
      <c r="A5" s="902"/>
      <c r="B5" s="1077"/>
      <c r="C5" s="1077"/>
      <c r="D5" s="1077"/>
      <c r="E5" s="895"/>
      <c r="F5" s="894"/>
      <c r="G5" s="1077"/>
      <c r="H5" s="1077"/>
      <c r="I5" s="1077"/>
      <c r="J5" s="895"/>
      <c r="K5" s="878"/>
      <c r="L5" s="775"/>
      <c r="M5" s="775"/>
      <c r="N5" s="776"/>
      <c r="O5" s="822"/>
      <c r="P5" s="822"/>
      <c r="Q5" s="822" t="s">
        <v>768</v>
      </c>
      <c r="R5" s="822"/>
      <c r="S5" s="822" t="s">
        <v>769</v>
      </c>
      <c r="T5" s="822"/>
      <c r="U5" s="822"/>
      <c r="V5" s="822"/>
      <c r="W5" s="822"/>
      <c r="X5" s="822"/>
      <c r="Y5" s="822"/>
      <c r="Z5" s="894"/>
      <c r="AA5" s="1817"/>
      <c r="AB5" s="895"/>
      <c r="AC5" s="822"/>
      <c r="AD5" s="822"/>
      <c r="AE5" s="822"/>
      <c r="AF5" s="822"/>
      <c r="AG5" s="822"/>
      <c r="AH5" s="822"/>
      <c r="AI5" s="822" t="s">
        <v>770</v>
      </c>
      <c r="AJ5" s="822"/>
      <c r="AK5" s="822"/>
      <c r="AL5" s="822" t="s">
        <v>771</v>
      </c>
      <c r="AM5" s="822"/>
      <c r="AN5" s="822"/>
      <c r="AO5" s="822" t="s">
        <v>1098</v>
      </c>
      <c r="AP5" s="818"/>
      <c r="AQ5" s="818"/>
      <c r="AR5" s="818"/>
      <c r="AS5" s="818"/>
      <c r="AT5" s="818"/>
      <c r="AU5" s="818"/>
      <c r="AV5" s="818"/>
      <c r="AW5" s="818"/>
      <c r="AX5" s="818"/>
      <c r="AY5" s="818"/>
      <c r="AZ5" s="818"/>
      <c r="BA5" s="818"/>
      <c r="BB5" s="2203"/>
      <c r="BC5" s="2203"/>
      <c r="BD5" s="2203"/>
      <c r="BE5" s="2203"/>
      <c r="BF5" s="2203"/>
      <c r="BG5" s="2204"/>
    </row>
    <row r="6" spans="1:59" ht="18.75" customHeight="1" x14ac:dyDescent="0.4">
      <c r="A6" s="902"/>
      <c r="B6" s="1077"/>
      <c r="C6" s="1077"/>
      <c r="D6" s="1077"/>
      <c r="E6" s="895"/>
      <c r="F6" s="894"/>
      <c r="G6" s="1077"/>
      <c r="H6" s="1077"/>
      <c r="I6" s="1077"/>
      <c r="J6" s="895"/>
      <c r="K6" s="878"/>
      <c r="L6" s="775"/>
      <c r="M6" s="775"/>
      <c r="N6" s="776"/>
      <c r="O6" s="822"/>
      <c r="P6" s="822"/>
      <c r="Q6" s="822"/>
      <c r="R6" s="822"/>
      <c r="S6" s="822"/>
      <c r="T6" s="822"/>
      <c r="U6" s="822"/>
      <c r="V6" s="822"/>
      <c r="W6" s="822"/>
      <c r="X6" s="822"/>
      <c r="Y6" s="822"/>
      <c r="Z6" s="894"/>
      <c r="AA6" s="1817"/>
      <c r="AB6" s="895"/>
      <c r="AC6" s="2222"/>
      <c r="AD6" s="2222"/>
      <c r="AE6" s="2222"/>
      <c r="AF6" s="2222"/>
      <c r="AG6" s="2222"/>
      <c r="AH6" s="2222"/>
      <c r="AI6" s="2222"/>
      <c r="AJ6" s="2222"/>
      <c r="AK6" s="2222"/>
      <c r="AL6" s="2222"/>
      <c r="AM6" s="2222"/>
      <c r="AN6" s="2222"/>
      <c r="AO6" s="879"/>
      <c r="AP6" s="879"/>
      <c r="AQ6" s="879"/>
      <c r="AR6" s="818"/>
      <c r="AS6" s="818"/>
      <c r="AT6" s="818"/>
      <c r="AU6" s="818"/>
      <c r="AV6" s="818"/>
      <c r="AW6" s="818"/>
      <c r="AX6" s="818"/>
      <c r="AY6" s="818"/>
      <c r="AZ6" s="818"/>
      <c r="BA6" s="818"/>
      <c r="BB6" s="2203"/>
      <c r="BC6" s="2203"/>
      <c r="BD6" s="2203"/>
      <c r="BE6" s="2203"/>
      <c r="BF6" s="2203"/>
      <c r="BG6" s="2204"/>
    </row>
    <row r="7" spans="1:59" ht="18.75" customHeight="1" x14ac:dyDescent="0.4">
      <c r="A7" s="782"/>
      <c r="B7" s="783"/>
      <c r="C7" s="783"/>
      <c r="D7" s="783"/>
      <c r="E7" s="784"/>
      <c r="F7" s="896"/>
      <c r="G7" s="783"/>
      <c r="H7" s="783"/>
      <c r="I7" s="783"/>
      <c r="J7" s="784"/>
      <c r="K7" s="832"/>
      <c r="L7" s="830"/>
      <c r="M7" s="830"/>
      <c r="N7" s="833"/>
      <c r="O7" s="822"/>
      <c r="P7" s="822"/>
      <c r="Q7" s="822"/>
      <c r="R7" s="822"/>
      <c r="S7" s="822"/>
      <c r="T7" s="822"/>
      <c r="U7" s="2222"/>
      <c r="V7" s="2222"/>
      <c r="W7" s="2222"/>
      <c r="X7" s="2222"/>
      <c r="Y7" s="2222"/>
      <c r="Z7" s="2220" t="s">
        <v>757</v>
      </c>
      <c r="AA7" s="2220"/>
      <c r="AB7" s="2220"/>
      <c r="AC7" s="2220" t="s">
        <v>757</v>
      </c>
      <c r="AD7" s="2220"/>
      <c r="AE7" s="2220"/>
      <c r="AF7" s="2220" t="s">
        <v>757</v>
      </c>
      <c r="AG7" s="2220"/>
      <c r="AH7" s="2220"/>
      <c r="AI7" s="2220" t="s">
        <v>757</v>
      </c>
      <c r="AJ7" s="2220"/>
      <c r="AK7" s="2220"/>
      <c r="AL7" s="2220" t="s">
        <v>757</v>
      </c>
      <c r="AM7" s="2220"/>
      <c r="AN7" s="2220"/>
      <c r="AO7" s="2220" t="s">
        <v>757</v>
      </c>
      <c r="AP7" s="2220"/>
      <c r="AQ7" s="2220"/>
      <c r="AR7" s="818"/>
      <c r="AS7" s="818"/>
      <c r="AT7" s="818"/>
      <c r="AU7" s="818"/>
      <c r="AV7" s="818"/>
      <c r="AW7" s="818"/>
      <c r="AX7" s="818"/>
      <c r="AY7" s="818"/>
      <c r="AZ7" s="818"/>
      <c r="BA7" s="818"/>
      <c r="BB7" s="2203"/>
      <c r="BC7" s="2203"/>
      <c r="BD7" s="2203"/>
      <c r="BE7" s="2203"/>
      <c r="BF7" s="2203"/>
      <c r="BG7" s="2204"/>
    </row>
    <row r="8" spans="1:59" ht="18.75" customHeight="1" x14ac:dyDescent="0.4">
      <c r="A8" s="2192"/>
      <c r="B8" s="2193"/>
      <c r="C8" s="2193"/>
      <c r="D8" s="2193"/>
      <c r="E8" s="2210"/>
      <c r="F8" s="2212"/>
      <c r="G8" s="2213"/>
      <c r="H8" s="2213"/>
      <c r="I8" s="2213"/>
      <c r="J8" s="2214"/>
      <c r="K8" s="880"/>
      <c r="L8" s="785"/>
      <c r="M8" s="785"/>
      <c r="N8" s="61" t="s">
        <v>26</v>
      </c>
      <c r="O8" s="918"/>
      <c r="P8" s="918"/>
      <c r="Q8" s="918"/>
      <c r="R8" s="918"/>
      <c r="S8" s="918"/>
      <c r="T8" s="918"/>
      <c r="U8" s="316"/>
      <c r="V8" s="497" t="s">
        <v>772</v>
      </c>
      <c r="W8" s="497"/>
      <c r="X8" s="75"/>
      <c r="Y8" s="498" t="s">
        <v>773</v>
      </c>
      <c r="Z8" s="2221"/>
      <c r="AA8" s="2184"/>
      <c r="AB8" s="2184"/>
      <c r="AC8" s="2184"/>
      <c r="AD8" s="2184"/>
      <c r="AE8" s="2184"/>
      <c r="AF8" s="2186" t="str">
        <f>IF(Z8-AC8=0,"",Z8-AC8)</f>
        <v/>
      </c>
      <c r="AG8" s="2186"/>
      <c r="AH8" s="2186"/>
      <c r="AI8" s="2184"/>
      <c r="AJ8" s="2184"/>
      <c r="AK8" s="2184"/>
      <c r="AL8" s="2184"/>
      <c r="AM8" s="2184"/>
      <c r="AN8" s="2184"/>
      <c r="AO8" s="2184"/>
      <c r="AP8" s="2184"/>
      <c r="AQ8" s="2184"/>
      <c r="AR8" s="883"/>
      <c r="AS8" s="777"/>
      <c r="AT8" s="777"/>
      <c r="AU8" s="34" t="s">
        <v>26</v>
      </c>
      <c r="AV8" s="918"/>
      <c r="AW8" s="918"/>
      <c r="AX8" s="2193"/>
      <c r="AY8" s="2193"/>
      <c r="AZ8" s="2193"/>
      <c r="BA8" s="2193"/>
      <c r="BB8" s="2206"/>
      <c r="BC8" s="2206"/>
      <c r="BD8" s="2206"/>
      <c r="BE8" s="2206"/>
      <c r="BF8" s="2206"/>
      <c r="BG8" s="2207"/>
    </row>
    <row r="9" spans="1:59" ht="18.75" customHeight="1" x14ac:dyDescent="0.4">
      <c r="A9" s="2192"/>
      <c r="B9" s="2193"/>
      <c r="C9" s="2193"/>
      <c r="D9" s="2193"/>
      <c r="E9" s="2210"/>
      <c r="F9" s="2218"/>
      <c r="G9" s="1704"/>
      <c r="H9" s="1704"/>
      <c r="I9" s="1704"/>
      <c r="J9" s="2219"/>
      <c r="K9" s="42"/>
      <c r="L9" s="44" t="s">
        <v>27</v>
      </c>
      <c r="M9" s="43"/>
      <c r="N9" s="87" t="s">
        <v>38</v>
      </c>
      <c r="O9" s="918"/>
      <c r="P9" s="918"/>
      <c r="Q9" s="918"/>
      <c r="R9" s="918"/>
      <c r="S9" s="918"/>
      <c r="T9" s="918"/>
      <c r="U9" s="356"/>
      <c r="V9" s="499" t="s">
        <v>774</v>
      </c>
      <c r="W9" s="499"/>
      <c r="X9" s="79"/>
      <c r="Y9" s="103" t="s">
        <v>54</v>
      </c>
      <c r="Z9" s="2221"/>
      <c r="AA9" s="2184"/>
      <c r="AB9" s="2184"/>
      <c r="AC9" s="2184"/>
      <c r="AD9" s="2184"/>
      <c r="AE9" s="2184"/>
      <c r="AF9" s="2186"/>
      <c r="AG9" s="2186"/>
      <c r="AH9" s="2186"/>
      <c r="AI9" s="2184"/>
      <c r="AJ9" s="2184"/>
      <c r="AK9" s="2184"/>
      <c r="AL9" s="2184"/>
      <c r="AM9" s="2184"/>
      <c r="AN9" s="2184"/>
      <c r="AO9" s="2184"/>
      <c r="AP9" s="2184"/>
      <c r="AQ9" s="2184"/>
      <c r="AR9" s="42"/>
      <c r="AS9" s="44" t="s">
        <v>27</v>
      </c>
      <c r="AT9" s="43"/>
      <c r="AU9" s="87" t="s">
        <v>38</v>
      </c>
      <c r="AV9" s="918"/>
      <c r="AW9" s="918"/>
      <c r="AX9" s="2193"/>
      <c r="AY9" s="2193"/>
      <c r="AZ9" s="2193"/>
      <c r="BA9" s="2193"/>
      <c r="BB9" s="2206"/>
      <c r="BC9" s="2206"/>
      <c r="BD9" s="2206"/>
      <c r="BE9" s="2206"/>
      <c r="BF9" s="2206"/>
      <c r="BG9" s="2207"/>
    </row>
    <row r="10" spans="1:59" ht="18.75" customHeight="1" x14ac:dyDescent="0.4">
      <c r="A10" s="2192"/>
      <c r="B10" s="2193"/>
      <c r="C10" s="2193"/>
      <c r="D10" s="2193"/>
      <c r="E10" s="2210"/>
      <c r="F10" s="2212"/>
      <c r="G10" s="2213"/>
      <c r="H10" s="2213"/>
      <c r="I10" s="2213"/>
      <c r="J10" s="2214"/>
      <c r="K10" s="880"/>
      <c r="L10" s="785"/>
      <c r="M10" s="785"/>
      <c r="N10" s="61" t="s">
        <v>26</v>
      </c>
      <c r="O10" s="918"/>
      <c r="P10" s="918"/>
      <c r="Q10" s="918"/>
      <c r="R10" s="918"/>
      <c r="S10" s="918"/>
      <c r="T10" s="918"/>
      <c r="U10" s="316"/>
      <c r="V10" s="497" t="s">
        <v>772</v>
      </c>
      <c r="W10" s="497"/>
      <c r="X10" s="75"/>
      <c r="Y10" s="498" t="s">
        <v>773</v>
      </c>
      <c r="Z10" s="2184"/>
      <c r="AA10" s="2184"/>
      <c r="AB10" s="2184"/>
      <c r="AC10" s="2184"/>
      <c r="AD10" s="2184"/>
      <c r="AE10" s="2184"/>
      <c r="AF10" s="2186" t="str">
        <f>IF(Z10-AC10=0,"",Z10-AC10)</f>
        <v/>
      </c>
      <c r="AG10" s="2186"/>
      <c r="AH10" s="2186"/>
      <c r="AI10" s="2184"/>
      <c r="AJ10" s="2184"/>
      <c r="AK10" s="2184"/>
      <c r="AL10" s="2184"/>
      <c r="AM10" s="2184"/>
      <c r="AN10" s="2184"/>
      <c r="AO10" s="2184"/>
      <c r="AP10" s="2184"/>
      <c r="AQ10" s="2184"/>
      <c r="AR10" s="883"/>
      <c r="AS10" s="777"/>
      <c r="AT10" s="777"/>
      <c r="AU10" s="34" t="s">
        <v>26</v>
      </c>
      <c r="AV10" s="918"/>
      <c r="AW10" s="918"/>
      <c r="AX10" s="2193"/>
      <c r="AY10" s="2193"/>
      <c r="AZ10" s="2193"/>
      <c r="BA10" s="2193"/>
      <c r="BB10" s="2206"/>
      <c r="BC10" s="2206"/>
      <c r="BD10" s="2206"/>
      <c r="BE10" s="2206"/>
      <c r="BF10" s="2206"/>
      <c r="BG10" s="2207"/>
    </row>
    <row r="11" spans="1:59" ht="18.75" customHeight="1" x14ac:dyDescent="0.4">
      <c r="A11" s="2192"/>
      <c r="B11" s="2193"/>
      <c r="C11" s="2193"/>
      <c r="D11" s="2193"/>
      <c r="E11" s="2210"/>
      <c r="F11" s="2218"/>
      <c r="G11" s="1704"/>
      <c r="H11" s="1704"/>
      <c r="I11" s="1704"/>
      <c r="J11" s="2219"/>
      <c r="K11" s="42"/>
      <c r="L11" s="44" t="s">
        <v>27</v>
      </c>
      <c r="M11" s="43"/>
      <c r="N11" s="87" t="s">
        <v>38</v>
      </c>
      <c r="O11" s="918"/>
      <c r="P11" s="918"/>
      <c r="Q11" s="918"/>
      <c r="R11" s="918"/>
      <c r="S11" s="918"/>
      <c r="T11" s="918"/>
      <c r="U11" s="356"/>
      <c r="V11" s="499" t="s">
        <v>774</v>
      </c>
      <c r="W11" s="499"/>
      <c r="X11" s="79"/>
      <c r="Y11" s="103" t="s">
        <v>54</v>
      </c>
      <c r="Z11" s="2184"/>
      <c r="AA11" s="2184"/>
      <c r="AB11" s="2184"/>
      <c r="AC11" s="2184"/>
      <c r="AD11" s="2184"/>
      <c r="AE11" s="2184"/>
      <c r="AF11" s="2186"/>
      <c r="AG11" s="2186"/>
      <c r="AH11" s="2186"/>
      <c r="AI11" s="2184"/>
      <c r="AJ11" s="2184"/>
      <c r="AK11" s="2184"/>
      <c r="AL11" s="2184"/>
      <c r="AM11" s="2184"/>
      <c r="AN11" s="2184"/>
      <c r="AO11" s="2184"/>
      <c r="AP11" s="2184"/>
      <c r="AQ11" s="2184"/>
      <c r="AR11" s="42"/>
      <c r="AS11" s="44" t="s">
        <v>27</v>
      </c>
      <c r="AT11" s="43"/>
      <c r="AU11" s="87" t="s">
        <v>38</v>
      </c>
      <c r="AV11" s="918"/>
      <c r="AW11" s="918"/>
      <c r="AX11" s="2193"/>
      <c r="AY11" s="2193"/>
      <c r="AZ11" s="2193"/>
      <c r="BA11" s="2193"/>
      <c r="BB11" s="2206"/>
      <c r="BC11" s="2206"/>
      <c r="BD11" s="2206"/>
      <c r="BE11" s="2206"/>
      <c r="BF11" s="2206"/>
      <c r="BG11" s="2207"/>
    </row>
    <row r="12" spans="1:59" ht="18.75" customHeight="1" x14ac:dyDescent="0.4">
      <c r="A12" s="2192"/>
      <c r="B12" s="2193"/>
      <c r="C12" s="2193"/>
      <c r="D12" s="2193"/>
      <c r="E12" s="2210"/>
      <c r="F12" s="2212"/>
      <c r="G12" s="2213"/>
      <c r="H12" s="2213"/>
      <c r="I12" s="2213"/>
      <c r="J12" s="2214"/>
      <c r="K12" s="880"/>
      <c r="L12" s="785"/>
      <c r="M12" s="785"/>
      <c r="N12" s="61" t="s">
        <v>26</v>
      </c>
      <c r="O12" s="918"/>
      <c r="P12" s="918"/>
      <c r="Q12" s="918"/>
      <c r="R12" s="918"/>
      <c r="S12" s="918"/>
      <c r="T12" s="918"/>
      <c r="U12" s="316"/>
      <c r="V12" s="497" t="s">
        <v>772</v>
      </c>
      <c r="W12" s="497"/>
      <c r="X12" s="75"/>
      <c r="Y12" s="498" t="s">
        <v>773</v>
      </c>
      <c r="Z12" s="2184"/>
      <c r="AA12" s="2184"/>
      <c r="AB12" s="2184"/>
      <c r="AC12" s="2184"/>
      <c r="AD12" s="2184"/>
      <c r="AE12" s="2184"/>
      <c r="AF12" s="2186" t="str">
        <f>IF(Z12-AC12=0,"",Z12-AC12)</f>
        <v/>
      </c>
      <c r="AG12" s="2186"/>
      <c r="AH12" s="2186"/>
      <c r="AI12" s="2184"/>
      <c r="AJ12" s="2184"/>
      <c r="AK12" s="2184"/>
      <c r="AL12" s="2184"/>
      <c r="AM12" s="2184"/>
      <c r="AN12" s="2184"/>
      <c r="AO12" s="2184"/>
      <c r="AP12" s="2184"/>
      <c r="AQ12" s="2184"/>
      <c r="AR12" s="883"/>
      <c r="AS12" s="777"/>
      <c r="AT12" s="777"/>
      <c r="AU12" s="34" t="s">
        <v>26</v>
      </c>
      <c r="AV12" s="918"/>
      <c r="AW12" s="918"/>
      <c r="AX12" s="2193"/>
      <c r="AY12" s="2193"/>
      <c r="AZ12" s="2193"/>
      <c r="BA12" s="2193"/>
      <c r="BB12" s="2206"/>
      <c r="BC12" s="2206"/>
      <c r="BD12" s="2206"/>
      <c r="BE12" s="2206"/>
      <c r="BF12" s="2206"/>
      <c r="BG12" s="2207"/>
    </row>
    <row r="13" spans="1:59" ht="18.75" customHeight="1" x14ac:dyDescent="0.4">
      <c r="A13" s="2192"/>
      <c r="B13" s="2193"/>
      <c r="C13" s="2193"/>
      <c r="D13" s="2193"/>
      <c r="E13" s="2210"/>
      <c r="F13" s="2218"/>
      <c r="G13" s="1704"/>
      <c r="H13" s="1704"/>
      <c r="I13" s="1704"/>
      <c r="J13" s="2219"/>
      <c r="K13" s="42"/>
      <c r="L13" s="44" t="s">
        <v>27</v>
      </c>
      <c r="M13" s="43"/>
      <c r="N13" s="87" t="s">
        <v>38</v>
      </c>
      <c r="O13" s="918"/>
      <c r="P13" s="918"/>
      <c r="Q13" s="918"/>
      <c r="R13" s="918"/>
      <c r="S13" s="918"/>
      <c r="T13" s="918"/>
      <c r="U13" s="356"/>
      <c r="V13" s="499" t="s">
        <v>774</v>
      </c>
      <c r="W13" s="499"/>
      <c r="X13" s="79"/>
      <c r="Y13" s="103" t="s">
        <v>54</v>
      </c>
      <c r="Z13" s="2184"/>
      <c r="AA13" s="2184"/>
      <c r="AB13" s="2184"/>
      <c r="AC13" s="2184"/>
      <c r="AD13" s="2184"/>
      <c r="AE13" s="2184"/>
      <c r="AF13" s="2186"/>
      <c r="AG13" s="2186"/>
      <c r="AH13" s="2186"/>
      <c r="AI13" s="2184"/>
      <c r="AJ13" s="2184"/>
      <c r="AK13" s="2184"/>
      <c r="AL13" s="2184"/>
      <c r="AM13" s="2184"/>
      <c r="AN13" s="2184"/>
      <c r="AO13" s="2184"/>
      <c r="AP13" s="2184"/>
      <c r="AQ13" s="2184"/>
      <c r="AR13" s="42"/>
      <c r="AS13" s="44" t="s">
        <v>27</v>
      </c>
      <c r="AT13" s="43"/>
      <c r="AU13" s="87" t="s">
        <v>38</v>
      </c>
      <c r="AV13" s="918"/>
      <c r="AW13" s="918"/>
      <c r="AX13" s="2193"/>
      <c r="AY13" s="2193"/>
      <c r="AZ13" s="2193"/>
      <c r="BA13" s="2193"/>
      <c r="BB13" s="2206"/>
      <c r="BC13" s="2206"/>
      <c r="BD13" s="2206"/>
      <c r="BE13" s="2206"/>
      <c r="BF13" s="2206"/>
      <c r="BG13" s="2207"/>
    </row>
    <row r="14" spans="1:59" ht="18.75" customHeight="1" x14ac:dyDescent="0.4">
      <c r="A14" s="2192"/>
      <c r="B14" s="2193"/>
      <c r="C14" s="2193"/>
      <c r="D14" s="2193"/>
      <c r="E14" s="2210"/>
      <c r="F14" s="2212"/>
      <c r="G14" s="2213"/>
      <c r="H14" s="2213"/>
      <c r="I14" s="2213"/>
      <c r="J14" s="2214"/>
      <c r="K14" s="880"/>
      <c r="L14" s="785"/>
      <c r="M14" s="785"/>
      <c r="N14" s="61" t="s">
        <v>26</v>
      </c>
      <c r="O14" s="918"/>
      <c r="P14" s="918"/>
      <c r="Q14" s="918"/>
      <c r="R14" s="918"/>
      <c r="S14" s="918"/>
      <c r="T14" s="918"/>
      <c r="U14" s="316"/>
      <c r="V14" s="497" t="s">
        <v>772</v>
      </c>
      <c r="W14" s="497"/>
      <c r="X14" s="75"/>
      <c r="Y14" s="498" t="s">
        <v>773</v>
      </c>
      <c r="Z14" s="2184"/>
      <c r="AA14" s="2184"/>
      <c r="AB14" s="2184"/>
      <c r="AC14" s="2184"/>
      <c r="AD14" s="2184"/>
      <c r="AE14" s="2184"/>
      <c r="AF14" s="2186" t="str">
        <f>IF(Z14-AC14=0,"",Z14-AC14)</f>
        <v/>
      </c>
      <c r="AG14" s="2186"/>
      <c r="AH14" s="2186"/>
      <c r="AI14" s="2184"/>
      <c r="AJ14" s="2184"/>
      <c r="AK14" s="2184"/>
      <c r="AL14" s="2184"/>
      <c r="AM14" s="2184"/>
      <c r="AN14" s="2184"/>
      <c r="AO14" s="2184"/>
      <c r="AP14" s="2184"/>
      <c r="AQ14" s="2184"/>
      <c r="AR14" s="883"/>
      <c r="AS14" s="777"/>
      <c r="AT14" s="777"/>
      <c r="AU14" s="34" t="s">
        <v>26</v>
      </c>
      <c r="AV14" s="918"/>
      <c r="AW14" s="918"/>
      <c r="AX14" s="2193"/>
      <c r="AY14" s="2193"/>
      <c r="AZ14" s="2193"/>
      <c r="BA14" s="2193"/>
      <c r="BB14" s="2206"/>
      <c r="BC14" s="2206"/>
      <c r="BD14" s="2206"/>
      <c r="BE14" s="2206"/>
      <c r="BF14" s="2206"/>
      <c r="BG14" s="2207"/>
    </row>
    <row r="15" spans="1:59" ht="18.75" customHeight="1" x14ac:dyDescent="0.4">
      <c r="A15" s="2192"/>
      <c r="B15" s="2193"/>
      <c r="C15" s="2193"/>
      <c r="D15" s="2193"/>
      <c r="E15" s="2210"/>
      <c r="F15" s="2218"/>
      <c r="G15" s="1704"/>
      <c r="H15" s="1704"/>
      <c r="I15" s="1704"/>
      <c r="J15" s="2219"/>
      <c r="K15" s="42"/>
      <c r="L15" s="44" t="s">
        <v>27</v>
      </c>
      <c r="M15" s="43"/>
      <c r="N15" s="87" t="s">
        <v>38</v>
      </c>
      <c r="O15" s="918"/>
      <c r="P15" s="918"/>
      <c r="Q15" s="918"/>
      <c r="R15" s="918"/>
      <c r="S15" s="918"/>
      <c r="T15" s="918"/>
      <c r="U15" s="356"/>
      <c r="V15" s="499" t="s">
        <v>774</v>
      </c>
      <c r="W15" s="499"/>
      <c r="X15" s="79"/>
      <c r="Y15" s="103" t="s">
        <v>54</v>
      </c>
      <c r="Z15" s="2184"/>
      <c r="AA15" s="2184"/>
      <c r="AB15" s="2184"/>
      <c r="AC15" s="2184"/>
      <c r="AD15" s="2184"/>
      <c r="AE15" s="2184"/>
      <c r="AF15" s="2186"/>
      <c r="AG15" s="2186"/>
      <c r="AH15" s="2186"/>
      <c r="AI15" s="2184"/>
      <c r="AJ15" s="2184"/>
      <c r="AK15" s="2184"/>
      <c r="AL15" s="2184"/>
      <c r="AM15" s="2184"/>
      <c r="AN15" s="2184"/>
      <c r="AO15" s="2184"/>
      <c r="AP15" s="2184"/>
      <c r="AQ15" s="2184"/>
      <c r="AR15" s="42"/>
      <c r="AS15" s="44" t="s">
        <v>27</v>
      </c>
      <c r="AT15" s="43"/>
      <c r="AU15" s="87" t="s">
        <v>38</v>
      </c>
      <c r="AV15" s="918"/>
      <c r="AW15" s="918"/>
      <c r="AX15" s="2193"/>
      <c r="AY15" s="2193"/>
      <c r="AZ15" s="2193"/>
      <c r="BA15" s="2193"/>
      <c r="BB15" s="2206"/>
      <c r="BC15" s="2206"/>
      <c r="BD15" s="2206"/>
      <c r="BE15" s="2206"/>
      <c r="BF15" s="2206"/>
      <c r="BG15" s="2207"/>
    </row>
    <row r="16" spans="1:59" ht="18.75" customHeight="1" x14ac:dyDescent="0.4">
      <c r="A16" s="2192"/>
      <c r="B16" s="2193"/>
      <c r="C16" s="2193"/>
      <c r="D16" s="2193"/>
      <c r="E16" s="2210"/>
      <c r="F16" s="2212"/>
      <c r="G16" s="2213"/>
      <c r="H16" s="2213"/>
      <c r="I16" s="2213"/>
      <c r="J16" s="2214"/>
      <c r="K16" s="880"/>
      <c r="L16" s="785"/>
      <c r="M16" s="785"/>
      <c r="N16" s="61" t="s">
        <v>26</v>
      </c>
      <c r="O16" s="918"/>
      <c r="P16" s="918"/>
      <c r="Q16" s="918"/>
      <c r="R16" s="918"/>
      <c r="S16" s="918"/>
      <c r="T16" s="918"/>
      <c r="U16" s="316"/>
      <c r="V16" s="497" t="s">
        <v>772</v>
      </c>
      <c r="W16" s="497"/>
      <c r="X16" s="75"/>
      <c r="Y16" s="498" t="s">
        <v>773</v>
      </c>
      <c r="Z16" s="2184"/>
      <c r="AA16" s="2184"/>
      <c r="AB16" s="2184"/>
      <c r="AC16" s="2184"/>
      <c r="AD16" s="2184"/>
      <c r="AE16" s="2184"/>
      <c r="AF16" s="2186" t="str">
        <f>IF(Z16-AC16=0,"",Z16-AC16)</f>
        <v/>
      </c>
      <c r="AG16" s="2186"/>
      <c r="AH16" s="2186"/>
      <c r="AI16" s="2184"/>
      <c r="AJ16" s="2184"/>
      <c r="AK16" s="2184"/>
      <c r="AL16" s="2184"/>
      <c r="AM16" s="2184"/>
      <c r="AN16" s="2184"/>
      <c r="AO16" s="2184"/>
      <c r="AP16" s="2184"/>
      <c r="AQ16" s="2184"/>
      <c r="AR16" s="883"/>
      <c r="AS16" s="777"/>
      <c r="AT16" s="777"/>
      <c r="AU16" s="34" t="s">
        <v>26</v>
      </c>
      <c r="AV16" s="918"/>
      <c r="AW16" s="918"/>
      <c r="AX16" s="2193"/>
      <c r="AY16" s="2193"/>
      <c r="AZ16" s="2193"/>
      <c r="BA16" s="2193"/>
      <c r="BB16" s="2206"/>
      <c r="BC16" s="2206"/>
      <c r="BD16" s="2206"/>
      <c r="BE16" s="2206"/>
      <c r="BF16" s="2206"/>
      <c r="BG16" s="2207"/>
    </row>
    <row r="17" spans="1:59" ht="18.75" customHeight="1" x14ac:dyDescent="0.4">
      <c r="A17" s="2192"/>
      <c r="B17" s="2193"/>
      <c r="C17" s="2193"/>
      <c r="D17" s="2193"/>
      <c r="E17" s="2210"/>
      <c r="F17" s="2218"/>
      <c r="G17" s="1704"/>
      <c r="H17" s="1704"/>
      <c r="I17" s="1704"/>
      <c r="J17" s="2219"/>
      <c r="K17" s="42"/>
      <c r="L17" s="44" t="s">
        <v>27</v>
      </c>
      <c r="M17" s="43"/>
      <c r="N17" s="87" t="s">
        <v>38</v>
      </c>
      <c r="O17" s="918"/>
      <c r="P17" s="918"/>
      <c r="Q17" s="918"/>
      <c r="R17" s="918"/>
      <c r="S17" s="918"/>
      <c r="T17" s="918"/>
      <c r="U17" s="356"/>
      <c r="V17" s="499" t="s">
        <v>774</v>
      </c>
      <c r="W17" s="499"/>
      <c r="X17" s="79"/>
      <c r="Y17" s="103" t="s">
        <v>54</v>
      </c>
      <c r="Z17" s="2184"/>
      <c r="AA17" s="2184"/>
      <c r="AB17" s="2184"/>
      <c r="AC17" s="2184"/>
      <c r="AD17" s="2184"/>
      <c r="AE17" s="2184"/>
      <c r="AF17" s="2186"/>
      <c r="AG17" s="2186"/>
      <c r="AH17" s="2186"/>
      <c r="AI17" s="2184"/>
      <c r="AJ17" s="2184"/>
      <c r="AK17" s="2184"/>
      <c r="AL17" s="2184"/>
      <c r="AM17" s="2184"/>
      <c r="AN17" s="2184"/>
      <c r="AO17" s="2184"/>
      <c r="AP17" s="2184"/>
      <c r="AQ17" s="2184"/>
      <c r="AR17" s="42"/>
      <c r="AS17" s="44" t="s">
        <v>27</v>
      </c>
      <c r="AT17" s="43"/>
      <c r="AU17" s="87" t="s">
        <v>38</v>
      </c>
      <c r="AV17" s="918"/>
      <c r="AW17" s="918"/>
      <c r="AX17" s="2193"/>
      <c r="AY17" s="2193"/>
      <c r="AZ17" s="2193"/>
      <c r="BA17" s="2193"/>
      <c r="BB17" s="2206"/>
      <c r="BC17" s="2206"/>
      <c r="BD17" s="2206"/>
      <c r="BE17" s="2206"/>
      <c r="BF17" s="2206"/>
      <c r="BG17" s="2207"/>
    </row>
    <row r="18" spans="1:59" ht="18.75" customHeight="1" x14ac:dyDescent="0.4">
      <c r="A18" s="2192"/>
      <c r="B18" s="2193"/>
      <c r="C18" s="2193"/>
      <c r="D18" s="2193"/>
      <c r="E18" s="2210"/>
      <c r="F18" s="2212"/>
      <c r="G18" s="2213"/>
      <c r="H18" s="2213"/>
      <c r="I18" s="2213"/>
      <c r="J18" s="2214"/>
      <c r="K18" s="880"/>
      <c r="L18" s="785"/>
      <c r="M18" s="785"/>
      <c r="N18" s="61" t="s">
        <v>26</v>
      </c>
      <c r="O18" s="918"/>
      <c r="P18" s="918"/>
      <c r="Q18" s="918"/>
      <c r="R18" s="918"/>
      <c r="S18" s="918"/>
      <c r="T18" s="918"/>
      <c r="U18" s="316"/>
      <c r="V18" s="497" t="s">
        <v>772</v>
      </c>
      <c r="W18" s="497"/>
      <c r="X18" s="75"/>
      <c r="Y18" s="498" t="s">
        <v>773</v>
      </c>
      <c r="Z18" s="2184"/>
      <c r="AA18" s="2184"/>
      <c r="AB18" s="2184"/>
      <c r="AC18" s="2184"/>
      <c r="AD18" s="2184"/>
      <c r="AE18" s="2184"/>
      <c r="AF18" s="2186" t="str">
        <f>IF(Z18-AC18=0,"",Z18-AC18)</f>
        <v/>
      </c>
      <c r="AG18" s="2186"/>
      <c r="AH18" s="2186"/>
      <c r="AI18" s="2184"/>
      <c r="AJ18" s="2184"/>
      <c r="AK18" s="2184"/>
      <c r="AL18" s="2184"/>
      <c r="AM18" s="2184"/>
      <c r="AN18" s="2184"/>
      <c r="AO18" s="2184"/>
      <c r="AP18" s="2184"/>
      <c r="AQ18" s="2184"/>
      <c r="AR18" s="883"/>
      <c r="AS18" s="777"/>
      <c r="AT18" s="777"/>
      <c r="AU18" s="34" t="s">
        <v>26</v>
      </c>
      <c r="AV18" s="918"/>
      <c r="AW18" s="918"/>
      <c r="AX18" s="2193"/>
      <c r="AY18" s="2193"/>
      <c r="AZ18" s="2193"/>
      <c r="BA18" s="2193"/>
      <c r="BB18" s="2206"/>
      <c r="BC18" s="2206"/>
      <c r="BD18" s="2206"/>
      <c r="BE18" s="2206"/>
      <c r="BF18" s="2206"/>
      <c r="BG18" s="2207"/>
    </row>
    <row r="19" spans="1:59" ht="18.75" customHeight="1" x14ac:dyDescent="0.4">
      <c r="A19" s="2192"/>
      <c r="B19" s="2193"/>
      <c r="C19" s="2193"/>
      <c r="D19" s="2193"/>
      <c r="E19" s="2210"/>
      <c r="F19" s="2218"/>
      <c r="G19" s="1704"/>
      <c r="H19" s="1704"/>
      <c r="I19" s="1704"/>
      <c r="J19" s="2219"/>
      <c r="K19" s="42"/>
      <c r="L19" s="44" t="s">
        <v>27</v>
      </c>
      <c r="M19" s="43"/>
      <c r="N19" s="87" t="s">
        <v>38</v>
      </c>
      <c r="O19" s="918"/>
      <c r="P19" s="918"/>
      <c r="Q19" s="918"/>
      <c r="R19" s="918"/>
      <c r="S19" s="918"/>
      <c r="T19" s="918"/>
      <c r="U19" s="356"/>
      <c r="V19" s="499" t="s">
        <v>774</v>
      </c>
      <c r="W19" s="499"/>
      <c r="X19" s="79"/>
      <c r="Y19" s="103" t="s">
        <v>54</v>
      </c>
      <c r="Z19" s="2184"/>
      <c r="AA19" s="2184"/>
      <c r="AB19" s="2184"/>
      <c r="AC19" s="2184"/>
      <c r="AD19" s="2184"/>
      <c r="AE19" s="2184"/>
      <c r="AF19" s="2186"/>
      <c r="AG19" s="2186"/>
      <c r="AH19" s="2186"/>
      <c r="AI19" s="2184"/>
      <c r="AJ19" s="2184"/>
      <c r="AK19" s="2184"/>
      <c r="AL19" s="2184"/>
      <c r="AM19" s="2184"/>
      <c r="AN19" s="2184"/>
      <c r="AO19" s="2184"/>
      <c r="AP19" s="2184"/>
      <c r="AQ19" s="2184"/>
      <c r="AR19" s="42"/>
      <c r="AS19" s="44" t="s">
        <v>27</v>
      </c>
      <c r="AT19" s="43"/>
      <c r="AU19" s="87" t="s">
        <v>38</v>
      </c>
      <c r="AV19" s="918"/>
      <c r="AW19" s="918"/>
      <c r="AX19" s="2193"/>
      <c r="AY19" s="2193"/>
      <c r="AZ19" s="2193"/>
      <c r="BA19" s="2193"/>
      <c r="BB19" s="2206"/>
      <c r="BC19" s="2206"/>
      <c r="BD19" s="2206"/>
      <c r="BE19" s="2206"/>
      <c r="BF19" s="2206"/>
      <c r="BG19" s="2207"/>
    </row>
    <row r="20" spans="1:59" ht="18.75" customHeight="1" x14ac:dyDescent="0.4">
      <c r="A20" s="2192"/>
      <c r="B20" s="2193"/>
      <c r="C20" s="2193"/>
      <c r="D20" s="2193"/>
      <c r="E20" s="2210"/>
      <c r="F20" s="2212"/>
      <c r="G20" s="2213"/>
      <c r="H20" s="2213"/>
      <c r="I20" s="2213"/>
      <c r="J20" s="2214"/>
      <c r="K20" s="880"/>
      <c r="L20" s="785"/>
      <c r="M20" s="785"/>
      <c r="N20" s="61" t="s">
        <v>26</v>
      </c>
      <c r="O20" s="918"/>
      <c r="P20" s="918"/>
      <c r="Q20" s="918"/>
      <c r="R20" s="918"/>
      <c r="S20" s="918"/>
      <c r="T20" s="918"/>
      <c r="U20" s="316"/>
      <c r="V20" s="497" t="s">
        <v>772</v>
      </c>
      <c r="W20" s="497"/>
      <c r="X20" s="75"/>
      <c r="Y20" s="498" t="s">
        <v>773</v>
      </c>
      <c r="Z20" s="2184"/>
      <c r="AA20" s="2184"/>
      <c r="AB20" s="2184"/>
      <c r="AC20" s="2184"/>
      <c r="AD20" s="2184"/>
      <c r="AE20" s="2184"/>
      <c r="AF20" s="2186" t="str">
        <f>IF(Z20-AC20=0,"",Z20-AC20)</f>
        <v/>
      </c>
      <c r="AG20" s="2186"/>
      <c r="AH20" s="2186"/>
      <c r="AI20" s="2184"/>
      <c r="AJ20" s="2184"/>
      <c r="AK20" s="2184"/>
      <c r="AL20" s="2184"/>
      <c r="AM20" s="2184"/>
      <c r="AN20" s="2184"/>
      <c r="AO20" s="2184"/>
      <c r="AP20" s="2184"/>
      <c r="AQ20" s="2184"/>
      <c r="AR20" s="883"/>
      <c r="AS20" s="777"/>
      <c r="AT20" s="777"/>
      <c r="AU20" s="34" t="s">
        <v>26</v>
      </c>
      <c r="AV20" s="918"/>
      <c r="AW20" s="918"/>
      <c r="AX20" s="2193"/>
      <c r="AY20" s="2193"/>
      <c r="AZ20" s="2193"/>
      <c r="BA20" s="2193"/>
      <c r="BB20" s="2206"/>
      <c r="BC20" s="2206"/>
      <c r="BD20" s="2206"/>
      <c r="BE20" s="2206"/>
      <c r="BF20" s="2206"/>
      <c r="BG20" s="2207"/>
    </row>
    <row r="21" spans="1:59" ht="18.75" customHeight="1" x14ac:dyDescent="0.4">
      <c r="A21" s="2192"/>
      <c r="B21" s="2193"/>
      <c r="C21" s="2193"/>
      <c r="D21" s="2193"/>
      <c r="E21" s="2210"/>
      <c r="F21" s="2218"/>
      <c r="G21" s="1704"/>
      <c r="H21" s="1704"/>
      <c r="I21" s="1704"/>
      <c r="J21" s="2219"/>
      <c r="K21" s="42"/>
      <c r="L21" s="44" t="s">
        <v>27</v>
      </c>
      <c r="M21" s="43"/>
      <c r="N21" s="87" t="s">
        <v>38</v>
      </c>
      <c r="O21" s="918"/>
      <c r="P21" s="918"/>
      <c r="Q21" s="918"/>
      <c r="R21" s="918"/>
      <c r="S21" s="918"/>
      <c r="T21" s="918"/>
      <c r="U21" s="356"/>
      <c r="V21" s="499" t="s">
        <v>774</v>
      </c>
      <c r="W21" s="499"/>
      <c r="X21" s="79"/>
      <c r="Y21" s="103" t="s">
        <v>54</v>
      </c>
      <c r="Z21" s="2184"/>
      <c r="AA21" s="2184"/>
      <c r="AB21" s="2184"/>
      <c r="AC21" s="2184"/>
      <c r="AD21" s="2184"/>
      <c r="AE21" s="2184"/>
      <c r="AF21" s="2186"/>
      <c r="AG21" s="2186"/>
      <c r="AH21" s="2186"/>
      <c r="AI21" s="2184"/>
      <c r="AJ21" s="2184"/>
      <c r="AK21" s="2184"/>
      <c r="AL21" s="2184"/>
      <c r="AM21" s="2184"/>
      <c r="AN21" s="2184"/>
      <c r="AO21" s="2184"/>
      <c r="AP21" s="2184"/>
      <c r="AQ21" s="2184"/>
      <c r="AR21" s="42"/>
      <c r="AS21" s="44" t="s">
        <v>27</v>
      </c>
      <c r="AT21" s="43"/>
      <c r="AU21" s="87" t="s">
        <v>38</v>
      </c>
      <c r="AV21" s="918"/>
      <c r="AW21" s="918"/>
      <c r="AX21" s="2193"/>
      <c r="AY21" s="2193"/>
      <c r="AZ21" s="2193"/>
      <c r="BA21" s="2193"/>
      <c r="BB21" s="2206"/>
      <c r="BC21" s="2206"/>
      <c r="BD21" s="2206"/>
      <c r="BE21" s="2206"/>
      <c r="BF21" s="2206"/>
      <c r="BG21" s="2207"/>
    </row>
    <row r="22" spans="1:59" ht="18.75" customHeight="1" x14ac:dyDescent="0.4">
      <c r="A22" s="2192"/>
      <c r="B22" s="2193"/>
      <c r="C22" s="2193"/>
      <c r="D22" s="2193"/>
      <c r="E22" s="2210"/>
      <c r="F22" s="2212"/>
      <c r="G22" s="2213"/>
      <c r="H22" s="2213"/>
      <c r="I22" s="2213"/>
      <c r="J22" s="2214"/>
      <c r="K22" s="880"/>
      <c r="L22" s="785"/>
      <c r="M22" s="785"/>
      <c r="N22" s="61" t="s">
        <v>26</v>
      </c>
      <c r="O22" s="918"/>
      <c r="P22" s="918"/>
      <c r="Q22" s="918"/>
      <c r="R22" s="918"/>
      <c r="S22" s="918"/>
      <c r="T22" s="918"/>
      <c r="U22" s="316"/>
      <c r="V22" s="497" t="s">
        <v>772</v>
      </c>
      <c r="W22" s="497"/>
      <c r="X22" s="75"/>
      <c r="Y22" s="498" t="s">
        <v>773</v>
      </c>
      <c r="Z22" s="2184"/>
      <c r="AA22" s="2184"/>
      <c r="AB22" s="2184"/>
      <c r="AC22" s="2184"/>
      <c r="AD22" s="2184"/>
      <c r="AE22" s="2184"/>
      <c r="AF22" s="2186" t="str">
        <f>IF(Z22-AC22=0,"",Z22-AC22)</f>
        <v/>
      </c>
      <c r="AG22" s="2186"/>
      <c r="AH22" s="2186"/>
      <c r="AI22" s="2184"/>
      <c r="AJ22" s="2184"/>
      <c r="AK22" s="2184"/>
      <c r="AL22" s="2184"/>
      <c r="AM22" s="2184"/>
      <c r="AN22" s="2184"/>
      <c r="AO22" s="2184"/>
      <c r="AP22" s="2184"/>
      <c r="AQ22" s="2184"/>
      <c r="AR22" s="883"/>
      <c r="AS22" s="777"/>
      <c r="AT22" s="777"/>
      <c r="AU22" s="34" t="s">
        <v>26</v>
      </c>
      <c r="AV22" s="918"/>
      <c r="AW22" s="918"/>
      <c r="AX22" s="2193"/>
      <c r="AY22" s="2193"/>
      <c r="AZ22" s="2193"/>
      <c r="BA22" s="2193"/>
      <c r="BB22" s="2206"/>
      <c r="BC22" s="2206"/>
      <c r="BD22" s="2206"/>
      <c r="BE22" s="2206"/>
      <c r="BF22" s="2206"/>
      <c r="BG22" s="2207"/>
    </row>
    <row r="23" spans="1:59" ht="18.75" customHeight="1" x14ac:dyDescent="0.4">
      <c r="A23" s="2192"/>
      <c r="B23" s="2193"/>
      <c r="C23" s="2193"/>
      <c r="D23" s="2193"/>
      <c r="E23" s="2210"/>
      <c r="F23" s="2218"/>
      <c r="G23" s="1704"/>
      <c r="H23" s="1704"/>
      <c r="I23" s="1704"/>
      <c r="J23" s="2219"/>
      <c r="K23" s="42"/>
      <c r="L23" s="44" t="s">
        <v>27</v>
      </c>
      <c r="M23" s="43"/>
      <c r="N23" s="87" t="s">
        <v>38</v>
      </c>
      <c r="O23" s="918"/>
      <c r="P23" s="918"/>
      <c r="Q23" s="918"/>
      <c r="R23" s="918"/>
      <c r="S23" s="918"/>
      <c r="T23" s="918"/>
      <c r="U23" s="356"/>
      <c r="V23" s="499" t="s">
        <v>774</v>
      </c>
      <c r="W23" s="499"/>
      <c r="X23" s="79"/>
      <c r="Y23" s="103" t="s">
        <v>54</v>
      </c>
      <c r="Z23" s="2184"/>
      <c r="AA23" s="2184"/>
      <c r="AB23" s="2184"/>
      <c r="AC23" s="2184"/>
      <c r="AD23" s="2184"/>
      <c r="AE23" s="2184"/>
      <c r="AF23" s="2186"/>
      <c r="AG23" s="2186"/>
      <c r="AH23" s="2186"/>
      <c r="AI23" s="2184"/>
      <c r="AJ23" s="2184"/>
      <c r="AK23" s="2184"/>
      <c r="AL23" s="2184"/>
      <c r="AM23" s="2184"/>
      <c r="AN23" s="2184"/>
      <c r="AO23" s="2184"/>
      <c r="AP23" s="2184"/>
      <c r="AQ23" s="2184"/>
      <c r="AR23" s="42"/>
      <c r="AS23" s="44" t="s">
        <v>27</v>
      </c>
      <c r="AT23" s="43"/>
      <c r="AU23" s="87" t="s">
        <v>38</v>
      </c>
      <c r="AV23" s="918"/>
      <c r="AW23" s="918"/>
      <c r="AX23" s="2193"/>
      <c r="AY23" s="2193"/>
      <c r="AZ23" s="2193"/>
      <c r="BA23" s="2193"/>
      <c r="BB23" s="2206"/>
      <c r="BC23" s="2206"/>
      <c r="BD23" s="2206"/>
      <c r="BE23" s="2206"/>
      <c r="BF23" s="2206"/>
      <c r="BG23" s="2207"/>
    </row>
    <row r="24" spans="1:59" ht="18.75" customHeight="1" x14ac:dyDescent="0.4">
      <c r="A24" s="2192"/>
      <c r="B24" s="2193"/>
      <c r="C24" s="2193"/>
      <c r="D24" s="2193"/>
      <c r="E24" s="2210"/>
      <c r="F24" s="2212"/>
      <c r="G24" s="2213"/>
      <c r="H24" s="2213"/>
      <c r="I24" s="2213"/>
      <c r="J24" s="2214"/>
      <c r="K24" s="880"/>
      <c r="L24" s="785"/>
      <c r="M24" s="785"/>
      <c r="N24" s="61" t="s">
        <v>26</v>
      </c>
      <c r="O24" s="918"/>
      <c r="P24" s="918"/>
      <c r="Q24" s="918"/>
      <c r="R24" s="918"/>
      <c r="S24" s="918"/>
      <c r="T24" s="918"/>
      <c r="U24" s="316"/>
      <c r="V24" s="497" t="s">
        <v>772</v>
      </c>
      <c r="W24" s="497"/>
      <c r="X24" s="75"/>
      <c r="Y24" s="498" t="s">
        <v>773</v>
      </c>
      <c r="Z24" s="2184"/>
      <c r="AA24" s="2184"/>
      <c r="AB24" s="2184"/>
      <c r="AC24" s="2184"/>
      <c r="AD24" s="2184"/>
      <c r="AE24" s="2184"/>
      <c r="AF24" s="2186" t="str">
        <f>IF(Z24-AC24=0,"",Z24-AC24)</f>
        <v/>
      </c>
      <c r="AG24" s="2186"/>
      <c r="AH24" s="2186"/>
      <c r="AI24" s="2184"/>
      <c r="AJ24" s="2184"/>
      <c r="AK24" s="2184"/>
      <c r="AL24" s="2184"/>
      <c r="AM24" s="2184"/>
      <c r="AN24" s="2184"/>
      <c r="AO24" s="2184"/>
      <c r="AP24" s="2184"/>
      <c r="AQ24" s="2184"/>
      <c r="AR24" s="883"/>
      <c r="AS24" s="777"/>
      <c r="AT24" s="777"/>
      <c r="AU24" s="34" t="s">
        <v>26</v>
      </c>
      <c r="AV24" s="918"/>
      <c r="AW24" s="918"/>
      <c r="AX24" s="2193"/>
      <c r="AY24" s="2193"/>
      <c r="AZ24" s="2193"/>
      <c r="BA24" s="2193"/>
      <c r="BB24" s="2206"/>
      <c r="BC24" s="2206"/>
      <c r="BD24" s="2206"/>
      <c r="BE24" s="2206"/>
      <c r="BF24" s="2206"/>
      <c r="BG24" s="2207"/>
    </row>
    <row r="25" spans="1:59" ht="18.75" customHeight="1" x14ac:dyDescent="0.4">
      <c r="A25" s="2192"/>
      <c r="B25" s="2193"/>
      <c r="C25" s="2193"/>
      <c r="D25" s="2193"/>
      <c r="E25" s="2210"/>
      <c r="F25" s="2218"/>
      <c r="G25" s="1704"/>
      <c r="H25" s="1704"/>
      <c r="I25" s="1704"/>
      <c r="J25" s="2219"/>
      <c r="K25" s="42"/>
      <c r="L25" s="44" t="s">
        <v>27</v>
      </c>
      <c r="M25" s="43"/>
      <c r="N25" s="87" t="s">
        <v>38</v>
      </c>
      <c r="O25" s="918"/>
      <c r="P25" s="918"/>
      <c r="Q25" s="918"/>
      <c r="R25" s="918"/>
      <c r="S25" s="918"/>
      <c r="T25" s="918"/>
      <c r="U25" s="356"/>
      <c r="V25" s="499" t="s">
        <v>774</v>
      </c>
      <c r="W25" s="499"/>
      <c r="X25" s="79"/>
      <c r="Y25" s="103" t="s">
        <v>54</v>
      </c>
      <c r="Z25" s="2184"/>
      <c r="AA25" s="2184"/>
      <c r="AB25" s="2184"/>
      <c r="AC25" s="2184"/>
      <c r="AD25" s="2184"/>
      <c r="AE25" s="2184"/>
      <c r="AF25" s="2186"/>
      <c r="AG25" s="2186"/>
      <c r="AH25" s="2186"/>
      <c r="AI25" s="2184"/>
      <c r="AJ25" s="2184"/>
      <c r="AK25" s="2184"/>
      <c r="AL25" s="2184"/>
      <c r="AM25" s="2184"/>
      <c r="AN25" s="2184"/>
      <c r="AO25" s="2184"/>
      <c r="AP25" s="2184"/>
      <c r="AQ25" s="2184"/>
      <c r="AR25" s="42"/>
      <c r="AS25" s="44" t="s">
        <v>27</v>
      </c>
      <c r="AT25" s="43"/>
      <c r="AU25" s="87" t="s">
        <v>38</v>
      </c>
      <c r="AV25" s="918"/>
      <c r="AW25" s="918"/>
      <c r="AX25" s="2193"/>
      <c r="AY25" s="2193"/>
      <c r="AZ25" s="2193"/>
      <c r="BA25" s="2193"/>
      <c r="BB25" s="2206"/>
      <c r="BC25" s="2206"/>
      <c r="BD25" s="2206"/>
      <c r="BE25" s="2206"/>
      <c r="BF25" s="2206"/>
      <c r="BG25" s="2207"/>
    </row>
    <row r="26" spans="1:59" ht="18.75" customHeight="1" x14ac:dyDescent="0.4">
      <c r="A26" s="2192"/>
      <c r="B26" s="2193"/>
      <c r="C26" s="2193"/>
      <c r="D26" s="2193"/>
      <c r="E26" s="2210"/>
      <c r="F26" s="2212"/>
      <c r="G26" s="2213"/>
      <c r="H26" s="2213"/>
      <c r="I26" s="2213"/>
      <c r="J26" s="2214"/>
      <c r="K26" s="880"/>
      <c r="L26" s="785"/>
      <c r="M26" s="785"/>
      <c r="N26" s="61" t="s">
        <v>26</v>
      </c>
      <c r="O26" s="918"/>
      <c r="P26" s="918"/>
      <c r="Q26" s="918"/>
      <c r="R26" s="918"/>
      <c r="S26" s="918"/>
      <c r="T26" s="918"/>
      <c r="U26" s="316"/>
      <c r="V26" s="497" t="s">
        <v>772</v>
      </c>
      <c r="W26" s="497"/>
      <c r="X26" s="75"/>
      <c r="Y26" s="498" t="s">
        <v>773</v>
      </c>
      <c r="Z26" s="2184"/>
      <c r="AA26" s="2184"/>
      <c r="AB26" s="2184"/>
      <c r="AC26" s="2184"/>
      <c r="AD26" s="2184"/>
      <c r="AE26" s="2184"/>
      <c r="AF26" s="2186" t="str">
        <f>IF(Z26-AC26=0,"",Z26-AC26)</f>
        <v/>
      </c>
      <c r="AG26" s="2186"/>
      <c r="AH26" s="2186"/>
      <c r="AI26" s="2184"/>
      <c r="AJ26" s="2184"/>
      <c r="AK26" s="2184"/>
      <c r="AL26" s="2184"/>
      <c r="AM26" s="2184"/>
      <c r="AN26" s="2184"/>
      <c r="AO26" s="2184"/>
      <c r="AP26" s="2184"/>
      <c r="AQ26" s="2184"/>
      <c r="AR26" s="883"/>
      <c r="AS26" s="777"/>
      <c r="AT26" s="777"/>
      <c r="AU26" s="34" t="s">
        <v>26</v>
      </c>
      <c r="AV26" s="918"/>
      <c r="AW26" s="918"/>
      <c r="AX26" s="2193"/>
      <c r="AY26" s="2193"/>
      <c r="AZ26" s="2193"/>
      <c r="BA26" s="2193"/>
      <c r="BB26" s="2206"/>
      <c r="BC26" s="2206"/>
      <c r="BD26" s="2206"/>
      <c r="BE26" s="2206"/>
      <c r="BF26" s="2206"/>
      <c r="BG26" s="2207"/>
    </row>
    <row r="27" spans="1:59" ht="18.75" customHeight="1" x14ac:dyDescent="0.4">
      <c r="A27" s="2192"/>
      <c r="B27" s="2193"/>
      <c r="C27" s="2193"/>
      <c r="D27" s="2193"/>
      <c r="E27" s="2210"/>
      <c r="F27" s="2218"/>
      <c r="G27" s="1704"/>
      <c r="H27" s="1704"/>
      <c r="I27" s="1704"/>
      <c r="J27" s="2219"/>
      <c r="K27" s="42"/>
      <c r="L27" s="44" t="s">
        <v>27</v>
      </c>
      <c r="M27" s="43"/>
      <c r="N27" s="87" t="s">
        <v>38</v>
      </c>
      <c r="O27" s="918"/>
      <c r="P27" s="918"/>
      <c r="Q27" s="918"/>
      <c r="R27" s="918"/>
      <c r="S27" s="918"/>
      <c r="T27" s="918"/>
      <c r="U27" s="356"/>
      <c r="V27" s="499" t="s">
        <v>774</v>
      </c>
      <c r="W27" s="499"/>
      <c r="X27" s="79"/>
      <c r="Y27" s="103" t="s">
        <v>54</v>
      </c>
      <c r="Z27" s="2184"/>
      <c r="AA27" s="2184"/>
      <c r="AB27" s="2184"/>
      <c r="AC27" s="2184"/>
      <c r="AD27" s="2184"/>
      <c r="AE27" s="2184"/>
      <c r="AF27" s="2186"/>
      <c r="AG27" s="2186"/>
      <c r="AH27" s="2186"/>
      <c r="AI27" s="2184"/>
      <c r="AJ27" s="2184"/>
      <c r="AK27" s="2184"/>
      <c r="AL27" s="2184"/>
      <c r="AM27" s="2184"/>
      <c r="AN27" s="2184"/>
      <c r="AO27" s="2184"/>
      <c r="AP27" s="2184"/>
      <c r="AQ27" s="2184"/>
      <c r="AR27" s="42"/>
      <c r="AS27" s="44" t="s">
        <v>27</v>
      </c>
      <c r="AT27" s="43"/>
      <c r="AU27" s="87" t="s">
        <v>38</v>
      </c>
      <c r="AV27" s="918"/>
      <c r="AW27" s="918"/>
      <c r="AX27" s="2193"/>
      <c r="AY27" s="2193"/>
      <c r="AZ27" s="2193"/>
      <c r="BA27" s="2193"/>
      <c r="BB27" s="2206"/>
      <c r="BC27" s="2206"/>
      <c r="BD27" s="2206"/>
      <c r="BE27" s="2206"/>
      <c r="BF27" s="2206"/>
      <c r="BG27" s="2207"/>
    </row>
    <row r="28" spans="1:59" ht="18.75" customHeight="1" x14ac:dyDescent="0.4">
      <c r="A28" s="2192"/>
      <c r="B28" s="2193"/>
      <c r="C28" s="2193"/>
      <c r="D28" s="2193"/>
      <c r="E28" s="2210"/>
      <c r="F28" s="2212"/>
      <c r="G28" s="2213"/>
      <c r="H28" s="2213"/>
      <c r="I28" s="2213"/>
      <c r="J28" s="2214"/>
      <c r="K28" s="880"/>
      <c r="L28" s="785"/>
      <c r="M28" s="785"/>
      <c r="N28" s="61" t="s">
        <v>26</v>
      </c>
      <c r="O28" s="918"/>
      <c r="P28" s="918"/>
      <c r="Q28" s="918"/>
      <c r="R28" s="918"/>
      <c r="S28" s="918"/>
      <c r="T28" s="918"/>
      <c r="U28" s="316"/>
      <c r="V28" s="497" t="s">
        <v>772</v>
      </c>
      <c r="W28" s="497"/>
      <c r="X28" s="75"/>
      <c r="Y28" s="498" t="s">
        <v>773</v>
      </c>
      <c r="Z28" s="2184"/>
      <c r="AA28" s="2184"/>
      <c r="AB28" s="2184"/>
      <c r="AC28" s="2184"/>
      <c r="AD28" s="2184"/>
      <c r="AE28" s="2184"/>
      <c r="AF28" s="2186" t="str">
        <f>IF(Z28-AC28=0,"",Z28-AC28)</f>
        <v/>
      </c>
      <c r="AG28" s="2186"/>
      <c r="AH28" s="2186"/>
      <c r="AI28" s="2184"/>
      <c r="AJ28" s="2184"/>
      <c r="AK28" s="2184"/>
      <c r="AL28" s="2184"/>
      <c r="AM28" s="2184"/>
      <c r="AN28" s="2184"/>
      <c r="AO28" s="2184"/>
      <c r="AP28" s="2184"/>
      <c r="AQ28" s="2184"/>
      <c r="AR28" s="883"/>
      <c r="AS28" s="777"/>
      <c r="AT28" s="777"/>
      <c r="AU28" s="34" t="s">
        <v>26</v>
      </c>
      <c r="AV28" s="918"/>
      <c r="AW28" s="918"/>
      <c r="AX28" s="2193"/>
      <c r="AY28" s="2193"/>
      <c r="AZ28" s="2193"/>
      <c r="BA28" s="2193"/>
      <c r="BB28" s="2206"/>
      <c r="BC28" s="2206"/>
      <c r="BD28" s="2206"/>
      <c r="BE28" s="2206"/>
      <c r="BF28" s="2206"/>
      <c r="BG28" s="2207"/>
    </row>
    <row r="29" spans="1:59" ht="18.75" customHeight="1" x14ac:dyDescent="0.4">
      <c r="A29" s="2192"/>
      <c r="B29" s="2193"/>
      <c r="C29" s="2193"/>
      <c r="D29" s="2193"/>
      <c r="E29" s="2210"/>
      <c r="F29" s="2218"/>
      <c r="G29" s="1704"/>
      <c r="H29" s="1704"/>
      <c r="I29" s="1704"/>
      <c r="J29" s="2219"/>
      <c r="K29" s="42"/>
      <c r="L29" s="44" t="s">
        <v>27</v>
      </c>
      <c r="M29" s="43"/>
      <c r="N29" s="87" t="s">
        <v>38</v>
      </c>
      <c r="O29" s="918"/>
      <c r="P29" s="918"/>
      <c r="Q29" s="918"/>
      <c r="R29" s="918"/>
      <c r="S29" s="918"/>
      <c r="T29" s="918"/>
      <c r="U29" s="356"/>
      <c r="V29" s="499" t="s">
        <v>774</v>
      </c>
      <c r="W29" s="499"/>
      <c r="X29" s="79"/>
      <c r="Y29" s="103" t="s">
        <v>54</v>
      </c>
      <c r="Z29" s="2184"/>
      <c r="AA29" s="2184"/>
      <c r="AB29" s="2184"/>
      <c r="AC29" s="2184"/>
      <c r="AD29" s="2184"/>
      <c r="AE29" s="2184"/>
      <c r="AF29" s="2186"/>
      <c r="AG29" s="2186"/>
      <c r="AH29" s="2186"/>
      <c r="AI29" s="2184"/>
      <c r="AJ29" s="2184"/>
      <c r="AK29" s="2184"/>
      <c r="AL29" s="2184"/>
      <c r="AM29" s="2184"/>
      <c r="AN29" s="2184"/>
      <c r="AO29" s="2184"/>
      <c r="AP29" s="2184"/>
      <c r="AQ29" s="2184"/>
      <c r="AR29" s="42"/>
      <c r="AS29" s="44" t="s">
        <v>27</v>
      </c>
      <c r="AT29" s="43"/>
      <c r="AU29" s="87" t="s">
        <v>38</v>
      </c>
      <c r="AV29" s="918"/>
      <c r="AW29" s="918"/>
      <c r="AX29" s="2193"/>
      <c r="AY29" s="2193"/>
      <c r="AZ29" s="2193"/>
      <c r="BA29" s="2193"/>
      <c r="BB29" s="2206"/>
      <c r="BC29" s="2206"/>
      <c r="BD29" s="2206"/>
      <c r="BE29" s="2206"/>
      <c r="BF29" s="2206"/>
      <c r="BG29" s="2207"/>
    </row>
    <row r="30" spans="1:59" ht="18.75" customHeight="1" x14ac:dyDescent="0.4">
      <c r="A30" s="2192"/>
      <c r="B30" s="2193"/>
      <c r="C30" s="2193"/>
      <c r="D30" s="2193"/>
      <c r="E30" s="2210"/>
      <c r="F30" s="2212"/>
      <c r="G30" s="2213"/>
      <c r="H30" s="2213"/>
      <c r="I30" s="2213"/>
      <c r="J30" s="2214"/>
      <c r="K30" s="880"/>
      <c r="L30" s="785"/>
      <c r="M30" s="785"/>
      <c r="N30" s="61" t="s">
        <v>26</v>
      </c>
      <c r="O30" s="918"/>
      <c r="P30" s="918"/>
      <c r="Q30" s="918"/>
      <c r="R30" s="918"/>
      <c r="S30" s="918"/>
      <c r="T30" s="918"/>
      <c r="U30" s="316"/>
      <c r="V30" s="497" t="s">
        <v>772</v>
      </c>
      <c r="W30" s="497"/>
      <c r="X30" s="75"/>
      <c r="Y30" s="498" t="s">
        <v>773</v>
      </c>
      <c r="Z30" s="2184"/>
      <c r="AA30" s="2184"/>
      <c r="AB30" s="2184"/>
      <c r="AC30" s="2184"/>
      <c r="AD30" s="2184"/>
      <c r="AE30" s="2184"/>
      <c r="AF30" s="2186" t="str">
        <f>IF(Z30-AC30=0,"",Z30-AC30)</f>
        <v/>
      </c>
      <c r="AG30" s="2186"/>
      <c r="AH30" s="2186"/>
      <c r="AI30" s="2184"/>
      <c r="AJ30" s="2184"/>
      <c r="AK30" s="2184"/>
      <c r="AL30" s="2184"/>
      <c r="AM30" s="2184"/>
      <c r="AN30" s="2184"/>
      <c r="AO30" s="2184"/>
      <c r="AP30" s="2184"/>
      <c r="AQ30" s="2184"/>
      <c r="AR30" s="883"/>
      <c r="AS30" s="777"/>
      <c r="AT30" s="777"/>
      <c r="AU30" s="34" t="s">
        <v>26</v>
      </c>
      <c r="AV30" s="918"/>
      <c r="AW30" s="918"/>
      <c r="AX30" s="2193"/>
      <c r="AY30" s="2193"/>
      <c r="AZ30" s="2193"/>
      <c r="BA30" s="2193"/>
      <c r="BB30" s="2206"/>
      <c r="BC30" s="2206"/>
      <c r="BD30" s="2206"/>
      <c r="BE30" s="2206"/>
      <c r="BF30" s="2206"/>
      <c r="BG30" s="2207"/>
    </row>
    <row r="31" spans="1:59" ht="18.75" customHeight="1" x14ac:dyDescent="0.4">
      <c r="A31" s="2192"/>
      <c r="B31" s="2193"/>
      <c r="C31" s="2193"/>
      <c r="D31" s="2193"/>
      <c r="E31" s="2210"/>
      <c r="F31" s="2218"/>
      <c r="G31" s="1704"/>
      <c r="H31" s="1704"/>
      <c r="I31" s="1704"/>
      <c r="J31" s="2219"/>
      <c r="K31" s="42"/>
      <c r="L31" s="44" t="s">
        <v>27</v>
      </c>
      <c r="M31" s="43"/>
      <c r="N31" s="87" t="s">
        <v>38</v>
      </c>
      <c r="O31" s="918"/>
      <c r="P31" s="918"/>
      <c r="Q31" s="918"/>
      <c r="R31" s="918"/>
      <c r="S31" s="918"/>
      <c r="T31" s="918"/>
      <c r="U31" s="356"/>
      <c r="V31" s="499" t="s">
        <v>774</v>
      </c>
      <c r="W31" s="499"/>
      <c r="X31" s="79"/>
      <c r="Y31" s="103" t="s">
        <v>54</v>
      </c>
      <c r="Z31" s="2184"/>
      <c r="AA31" s="2184"/>
      <c r="AB31" s="2184"/>
      <c r="AC31" s="2184"/>
      <c r="AD31" s="2184"/>
      <c r="AE31" s="2184"/>
      <c r="AF31" s="2186"/>
      <c r="AG31" s="2186"/>
      <c r="AH31" s="2186"/>
      <c r="AI31" s="2184"/>
      <c r="AJ31" s="2184"/>
      <c r="AK31" s="2184"/>
      <c r="AL31" s="2184"/>
      <c r="AM31" s="2184"/>
      <c r="AN31" s="2184"/>
      <c r="AO31" s="2184"/>
      <c r="AP31" s="2184"/>
      <c r="AQ31" s="2184"/>
      <c r="AR31" s="42"/>
      <c r="AS31" s="44" t="s">
        <v>27</v>
      </c>
      <c r="AT31" s="43"/>
      <c r="AU31" s="87" t="s">
        <v>38</v>
      </c>
      <c r="AV31" s="918"/>
      <c r="AW31" s="918"/>
      <c r="AX31" s="2193"/>
      <c r="AY31" s="2193"/>
      <c r="AZ31" s="2193"/>
      <c r="BA31" s="2193"/>
      <c r="BB31" s="2206"/>
      <c r="BC31" s="2206"/>
      <c r="BD31" s="2206"/>
      <c r="BE31" s="2206"/>
      <c r="BF31" s="2206"/>
      <c r="BG31" s="2207"/>
    </row>
    <row r="32" spans="1:59" ht="18.75" customHeight="1" x14ac:dyDescent="0.4">
      <c r="A32" s="2192"/>
      <c r="B32" s="2193"/>
      <c r="C32" s="2193"/>
      <c r="D32" s="2193"/>
      <c r="E32" s="2210"/>
      <c r="F32" s="2212"/>
      <c r="G32" s="2213"/>
      <c r="H32" s="2213"/>
      <c r="I32" s="2213"/>
      <c r="J32" s="2214"/>
      <c r="K32" s="880"/>
      <c r="L32" s="785"/>
      <c r="M32" s="785"/>
      <c r="N32" s="61" t="s">
        <v>26</v>
      </c>
      <c r="O32" s="918"/>
      <c r="P32" s="918"/>
      <c r="Q32" s="918"/>
      <c r="R32" s="918"/>
      <c r="S32" s="918"/>
      <c r="T32" s="918"/>
      <c r="U32" s="316"/>
      <c r="V32" s="497" t="s">
        <v>772</v>
      </c>
      <c r="W32" s="497"/>
      <c r="X32" s="75"/>
      <c r="Y32" s="498" t="s">
        <v>773</v>
      </c>
      <c r="Z32" s="2184"/>
      <c r="AA32" s="2184"/>
      <c r="AB32" s="2184"/>
      <c r="AC32" s="2184"/>
      <c r="AD32" s="2184"/>
      <c r="AE32" s="2184"/>
      <c r="AF32" s="2186" t="str">
        <f>IF(Z32-AC32=0,"",Z32-AC32)</f>
        <v/>
      </c>
      <c r="AG32" s="2186"/>
      <c r="AH32" s="2186"/>
      <c r="AI32" s="2184"/>
      <c r="AJ32" s="2184"/>
      <c r="AK32" s="2184"/>
      <c r="AL32" s="2184"/>
      <c r="AM32" s="2184"/>
      <c r="AN32" s="2184"/>
      <c r="AO32" s="2184"/>
      <c r="AP32" s="2184"/>
      <c r="AQ32" s="2184"/>
      <c r="AR32" s="883"/>
      <c r="AS32" s="777"/>
      <c r="AT32" s="777"/>
      <c r="AU32" s="34" t="s">
        <v>26</v>
      </c>
      <c r="AV32" s="918"/>
      <c r="AW32" s="918"/>
      <c r="AX32" s="2193"/>
      <c r="AY32" s="2193"/>
      <c r="AZ32" s="2193"/>
      <c r="BA32" s="2193"/>
      <c r="BB32" s="2206"/>
      <c r="BC32" s="2206"/>
      <c r="BD32" s="2206"/>
      <c r="BE32" s="2206"/>
      <c r="BF32" s="2206"/>
      <c r="BG32" s="2207"/>
    </row>
    <row r="33" spans="1:59" ht="18.75" customHeight="1" x14ac:dyDescent="0.4">
      <c r="A33" s="2192"/>
      <c r="B33" s="2193"/>
      <c r="C33" s="2193"/>
      <c r="D33" s="2193"/>
      <c r="E33" s="2210"/>
      <c r="F33" s="2218"/>
      <c r="G33" s="1704"/>
      <c r="H33" s="1704"/>
      <c r="I33" s="1704"/>
      <c r="J33" s="2219"/>
      <c r="K33" s="42"/>
      <c r="L33" s="44" t="s">
        <v>27</v>
      </c>
      <c r="M33" s="43"/>
      <c r="N33" s="87" t="s">
        <v>38</v>
      </c>
      <c r="O33" s="918"/>
      <c r="P33" s="918"/>
      <c r="Q33" s="918"/>
      <c r="R33" s="918"/>
      <c r="S33" s="918"/>
      <c r="T33" s="918"/>
      <c r="U33" s="356"/>
      <c r="V33" s="499" t="s">
        <v>774</v>
      </c>
      <c r="W33" s="499"/>
      <c r="X33" s="79"/>
      <c r="Y33" s="103" t="s">
        <v>54</v>
      </c>
      <c r="Z33" s="2184"/>
      <c r="AA33" s="2184"/>
      <c r="AB33" s="2184"/>
      <c r="AC33" s="2184"/>
      <c r="AD33" s="2184"/>
      <c r="AE33" s="2184"/>
      <c r="AF33" s="2186"/>
      <c r="AG33" s="2186"/>
      <c r="AH33" s="2186"/>
      <c r="AI33" s="2184"/>
      <c r="AJ33" s="2184"/>
      <c r="AK33" s="2184"/>
      <c r="AL33" s="2184"/>
      <c r="AM33" s="2184"/>
      <c r="AN33" s="2184"/>
      <c r="AO33" s="2184"/>
      <c r="AP33" s="2184"/>
      <c r="AQ33" s="2184"/>
      <c r="AR33" s="42"/>
      <c r="AS33" s="44" t="s">
        <v>27</v>
      </c>
      <c r="AT33" s="43"/>
      <c r="AU33" s="87" t="s">
        <v>38</v>
      </c>
      <c r="AV33" s="918"/>
      <c r="AW33" s="918"/>
      <c r="AX33" s="2193"/>
      <c r="AY33" s="2193"/>
      <c r="AZ33" s="2193"/>
      <c r="BA33" s="2193"/>
      <c r="BB33" s="2206"/>
      <c r="BC33" s="2206"/>
      <c r="BD33" s="2206"/>
      <c r="BE33" s="2206"/>
      <c r="BF33" s="2206"/>
      <c r="BG33" s="2207"/>
    </row>
    <row r="34" spans="1:59" ht="18.75" customHeight="1" x14ac:dyDescent="0.4">
      <c r="A34" s="2192"/>
      <c r="B34" s="2193"/>
      <c r="C34" s="2193"/>
      <c r="D34" s="2193"/>
      <c r="E34" s="2210"/>
      <c r="F34" s="2212"/>
      <c r="G34" s="2213"/>
      <c r="H34" s="2213"/>
      <c r="I34" s="2213"/>
      <c r="J34" s="2214"/>
      <c r="K34" s="880"/>
      <c r="L34" s="785"/>
      <c r="M34" s="785"/>
      <c r="N34" s="61" t="s">
        <v>26</v>
      </c>
      <c r="O34" s="918"/>
      <c r="P34" s="918"/>
      <c r="Q34" s="918"/>
      <c r="R34" s="918"/>
      <c r="S34" s="918"/>
      <c r="T34" s="918"/>
      <c r="U34" s="316"/>
      <c r="V34" s="497" t="s">
        <v>772</v>
      </c>
      <c r="W34" s="497"/>
      <c r="X34" s="75"/>
      <c r="Y34" s="498" t="s">
        <v>773</v>
      </c>
      <c r="Z34" s="2184"/>
      <c r="AA34" s="2184"/>
      <c r="AB34" s="2184"/>
      <c r="AC34" s="2184"/>
      <c r="AD34" s="2184"/>
      <c r="AE34" s="2184"/>
      <c r="AF34" s="2186" t="str">
        <f>IF(Z34-AC34=0,"",Z34-AC34)</f>
        <v/>
      </c>
      <c r="AG34" s="2186"/>
      <c r="AH34" s="2186"/>
      <c r="AI34" s="2184"/>
      <c r="AJ34" s="2184"/>
      <c r="AK34" s="2184"/>
      <c r="AL34" s="2184"/>
      <c r="AM34" s="2184"/>
      <c r="AN34" s="2184"/>
      <c r="AO34" s="2184"/>
      <c r="AP34" s="2184"/>
      <c r="AQ34" s="2184"/>
      <c r="AR34" s="883"/>
      <c r="AS34" s="777"/>
      <c r="AT34" s="777"/>
      <c r="AU34" s="34" t="s">
        <v>26</v>
      </c>
      <c r="AV34" s="918"/>
      <c r="AW34" s="918"/>
      <c r="AX34" s="2193"/>
      <c r="AY34" s="2193"/>
      <c r="AZ34" s="2193"/>
      <c r="BA34" s="2193"/>
      <c r="BB34" s="2206"/>
      <c r="BC34" s="2206"/>
      <c r="BD34" s="2206"/>
      <c r="BE34" s="2206"/>
      <c r="BF34" s="2206"/>
      <c r="BG34" s="2207"/>
    </row>
    <row r="35" spans="1:59" ht="18.75" customHeight="1" x14ac:dyDescent="0.4">
      <c r="A35" s="2192"/>
      <c r="B35" s="2193"/>
      <c r="C35" s="2193"/>
      <c r="D35" s="2193"/>
      <c r="E35" s="2210"/>
      <c r="F35" s="2218"/>
      <c r="G35" s="1704"/>
      <c r="H35" s="1704"/>
      <c r="I35" s="1704"/>
      <c r="J35" s="2219"/>
      <c r="K35" s="42"/>
      <c r="L35" s="44" t="s">
        <v>27</v>
      </c>
      <c r="M35" s="43"/>
      <c r="N35" s="87" t="s">
        <v>38</v>
      </c>
      <c r="O35" s="918"/>
      <c r="P35" s="918"/>
      <c r="Q35" s="918"/>
      <c r="R35" s="918"/>
      <c r="S35" s="918"/>
      <c r="T35" s="918"/>
      <c r="U35" s="356"/>
      <c r="V35" s="499" t="s">
        <v>774</v>
      </c>
      <c r="W35" s="499"/>
      <c r="X35" s="79"/>
      <c r="Y35" s="103" t="s">
        <v>54</v>
      </c>
      <c r="Z35" s="2184"/>
      <c r="AA35" s="2184"/>
      <c r="AB35" s="2184"/>
      <c r="AC35" s="2184"/>
      <c r="AD35" s="2184"/>
      <c r="AE35" s="2184"/>
      <c r="AF35" s="2186"/>
      <c r="AG35" s="2186"/>
      <c r="AH35" s="2186"/>
      <c r="AI35" s="2184"/>
      <c r="AJ35" s="2184"/>
      <c r="AK35" s="2184"/>
      <c r="AL35" s="2184"/>
      <c r="AM35" s="2184"/>
      <c r="AN35" s="2184"/>
      <c r="AO35" s="2184"/>
      <c r="AP35" s="2184"/>
      <c r="AQ35" s="2184"/>
      <c r="AR35" s="42"/>
      <c r="AS35" s="44" t="s">
        <v>27</v>
      </c>
      <c r="AT35" s="43"/>
      <c r="AU35" s="87" t="s">
        <v>38</v>
      </c>
      <c r="AV35" s="918"/>
      <c r="AW35" s="918"/>
      <c r="AX35" s="2193"/>
      <c r="AY35" s="2193"/>
      <c r="AZ35" s="2193"/>
      <c r="BA35" s="2193"/>
      <c r="BB35" s="2206"/>
      <c r="BC35" s="2206"/>
      <c r="BD35" s="2206"/>
      <c r="BE35" s="2206"/>
      <c r="BF35" s="2206"/>
      <c r="BG35" s="2207"/>
    </row>
    <row r="36" spans="1:59" ht="18.75" customHeight="1" x14ac:dyDescent="0.4">
      <c r="A36" s="2192"/>
      <c r="B36" s="2193"/>
      <c r="C36" s="2193"/>
      <c r="D36" s="2193"/>
      <c r="E36" s="2210"/>
      <c r="F36" s="2212"/>
      <c r="G36" s="2213"/>
      <c r="H36" s="2213"/>
      <c r="I36" s="2213"/>
      <c r="J36" s="2214"/>
      <c r="K36" s="880"/>
      <c r="L36" s="785"/>
      <c r="M36" s="785"/>
      <c r="N36" s="61" t="s">
        <v>26</v>
      </c>
      <c r="O36" s="918"/>
      <c r="P36" s="918"/>
      <c r="Q36" s="918"/>
      <c r="R36" s="918"/>
      <c r="S36" s="918"/>
      <c r="T36" s="918"/>
      <c r="U36" s="316"/>
      <c r="V36" s="497" t="s">
        <v>772</v>
      </c>
      <c r="W36" s="497"/>
      <c r="X36" s="75"/>
      <c r="Y36" s="498" t="s">
        <v>773</v>
      </c>
      <c r="Z36" s="2184"/>
      <c r="AA36" s="2184"/>
      <c r="AB36" s="2184"/>
      <c r="AC36" s="2184"/>
      <c r="AD36" s="2184"/>
      <c r="AE36" s="2184"/>
      <c r="AF36" s="2186" t="str">
        <f>IF(Z36-AC36=0,"",Z36-AC36)</f>
        <v/>
      </c>
      <c r="AG36" s="2186"/>
      <c r="AH36" s="2186"/>
      <c r="AI36" s="2184"/>
      <c r="AJ36" s="2184"/>
      <c r="AK36" s="2184"/>
      <c r="AL36" s="2184"/>
      <c r="AM36" s="2184"/>
      <c r="AN36" s="2184"/>
      <c r="AO36" s="2184"/>
      <c r="AP36" s="2184"/>
      <c r="AQ36" s="2184"/>
      <c r="AR36" s="883"/>
      <c r="AS36" s="777"/>
      <c r="AT36" s="777"/>
      <c r="AU36" s="34" t="s">
        <v>26</v>
      </c>
      <c r="AV36" s="918"/>
      <c r="AW36" s="918"/>
      <c r="AX36" s="2193"/>
      <c r="AY36" s="2193"/>
      <c r="AZ36" s="2193"/>
      <c r="BA36" s="2193"/>
      <c r="BB36" s="2206"/>
      <c r="BC36" s="2206"/>
      <c r="BD36" s="2206"/>
      <c r="BE36" s="2206"/>
      <c r="BF36" s="2206"/>
      <c r="BG36" s="2207"/>
    </row>
    <row r="37" spans="1:59" ht="18.75" customHeight="1" x14ac:dyDescent="0.4">
      <c r="A37" s="2192"/>
      <c r="B37" s="2193"/>
      <c r="C37" s="2193"/>
      <c r="D37" s="2193"/>
      <c r="E37" s="2210"/>
      <c r="F37" s="2218"/>
      <c r="G37" s="1704"/>
      <c r="H37" s="1704"/>
      <c r="I37" s="1704"/>
      <c r="J37" s="2219"/>
      <c r="K37" s="42"/>
      <c r="L37" s="44" t="s">
        <v>27</v>
      </c>
      <c r="M37" s="43"/>
      <c r="N37" s="87" t="s">
        <v>38</v>
      </c>
      <c r="O37" s="918"/>
      <c r="P37" s="918"/>
      <c r="Q37" s="918"/>
      <c r="R37" s="918"/>
      <c r="S37" s="918"/>
      <c r="T37" s="918"/>
      <c r="U37" s="356"/>
      <c r="V37" s="499" t="s">
        <v>774</v>
      </c>
      <c r="W37" s="499"/>
      <c r="X37" s="79"/>
      <c r="Y37" s="103" t="s">
        <v>54</v>
      </c>
      <c r="Z37" s="2184"/>
      <c r="AA37" s="2184"/>
      <c r="AB37" s="2184"/>
      <c r="AC37" s="2184"/>
      <c r="AD37" s="2184"/>
      <c r="AE37" s="2184"/>
      <c r="AF37" s="2186"/>
      <c r="AG37" s="2186"/>
      <c r="AH37" s="2186"/>
      <c r="AI37" s="2184"/>
      <c r="AJ37" s="2184"/>
      <c r="AK37" s="2184"/>
      <c r="AL37" s="2184"/>
      <c r="AM37" s="2184"/>
      <c r="AN37" s="2184"/>
      <c r="AO37" s="2184"/>
      <c r="AP37" s="2184"/>
      <c r="AQ37" s="2184"/>
      <c r="AR37" s="42"/>
      <c r="AS37" s="44" t="s">
        <v>27</v>
      </c>
      <c r="AT37" s="43"/>
      <c r="AU37" s="87" t="s">
        <v>38</v>
      </c>
      <c r="AV37" s="918"/>
      <c r="AW37" s="918"/>
      <c r="AX37" s="2193"/>
      <c r="AY37" s="2193"/>
      <c r="AZ37" s="2193"/>
      <c r="BA37" s="2193"/>
      <c r="BB37" s="2206"/>
      <c r="BC37" s="2206"/>
      <c r="BD37" s="2206"/>
      <c r="BE37" s="2206"/>
      <c r="BF37" s="2206"/>
      <c r="BG37" s="2207"/>
    </row>
    <row r="38" spans="1:59" ht="18.75" customHeight="1" x14ac:dyDescent="0.4">
      <c r="A38" s="2192"/>
      <c r="B38" s="2193"/>
      <c r="C38" s="2193"/>
      <c r="D38" s="2193"/>
      <c r="E38" s="2210"/>
      <c r="F38" s="2212"/>
      <c r="G38" s="2213"/>
      <c r="H38" s="2213"/>
      <c r="I38" s="2213"/>
      <c r="J38" s="2214"/>
      <c r="K38" s="880"/>
      <c r="L38" s="785"/>
      <c r="M38" s="785"/>
      <c r="N38" s="61" t="s">
        <v>26</v>
      </c>
      <c r="O38" s="918"/>
      <c r="P38" s="918"/>
      <c r="Q38" s="918"/>
      <c r="R38" s="918"/>
      <c r="S38" s="918"/>
      <c r="T38" s="918"/>
      <c r="U38" s="316"/>
      <c r="V38" s="497" t="s">
        <v>772</v>
      </c>
      <c r="W38" s="497"/>
      <c r="X38" s="75"/>
      <c r="Y38" s="498" t="s">
        <v>773</v>
      </c>
      <c r="Z38" s="2184"/>
      <c r="AA38" s="2184"/>
      <c r="AB38" s="2184"/>
      <c r="AC38" s="2184"/>
      <c r="AD38" s="2184"/>
      <c r="AE38" s="2184"/>
      <c r="AF38" s="2186" t="str">
        <f>IF(Z38-AC38=0,"",Z38-AC38)</f>
        <v/>
      </c>
      <c r="AG38" s="2186"/>
      <c r="AH38" s="2186"/>
      <c r="AI38" s="2184"/>
      <c r="AJ38" s="2184"/>
      <c r="AK38" s="2184"/>
      <c r="AL38" s="2184"/>
      <c r="AM38" s="2184"/>
      <c r="AN38" s="2184"/>
      <c r="AO38" s="2184"/>
      <c r="AP38" s="2184"/>
      <c r="AQ38" s="2184"/>
      <c r="AR38" s="883"/>
      <c r="AS38" s="777"/>
      <c r="AT38" s="777"/>
      <c r="AU38" s="34" t="s">
        <v>26</v>
      </c>
      <c r="AV38" s="918"/>
      <c r="AW38" s="918"/>
      <c r="AX38" s="2193"/>
      <c r="AY38" s="2193"/>
      <c r="AZ38" s="2193"/>
      <c r="BA38" s="2193"/>
      <c r="BB38" s="2206"/>
      <c r="BC38" s="2206"/>
      <c r="BD38" s="2206"/>
      <c r="BE38" s="2206"/>
      <c r="BF38" s="2206"/>
      <c r="BG38" s="2207"/>
    </row>
    <row r="39" spans="1:59" ht="18.75" customHeight="1" x14ac:dyDescent="0.4">
      <c r="A39" s="2192"/>
      <c r="B39" s="2193"/>
      <c r="C39" s="2193"/>
      <c r="D39" s="2193"/>
      <c r="E39" s="2210"/>
      <c r="F39" s="2218"/>
      <c r="G39" s="1704"/>
      <c r="H39" s="1704"/>
      <c r="I39" s="1704"/>
      <c r="J39" s="2219"/>
      <c r="K39" s="42"/>
      <c r="L39" s="44" t="s">
        <v>27</v>
      </c>
      <c r="M39" s="43"/>
      <c r="N39" s="87" t="s">
        <v>38</v>
      </c>
      <c r="O39" s="918"/>
      <c r="P39" s="918"/>
      <c r="Q39" s="918"/>
      <c r="R39" s="918"/>
      <c r="S39" s="918"/>
      <c r="T39" s="918"/>
      <c r="U39" s="356"/>
      <c r="V39" s="499" t="s">
        <v>774</v>
      </c>
      <c r="W39" s="499"/>
      <c r="X39" s="79"/>
      <c r="Y39" s="103" t="s">
        <v>54</v>
      </c>
      <c r="Z39" s="2184"/>
      <c r="AA39" s="2184"/>
      <c r="AB39" s="2184"/>
      <c r="AC39" s="2184"/>
      <c r="AD39" s="2184"/>
      <c r="AE39" s="2184"/>
      <c r="AF39" s="2186"/>
      <c r="AG39" s="2186"/>
      <c r="AH39" s="2186"/>
      <c r="AI39" s="2184"/>
      <c r="AJ39" s="2184"/>
      <c r="AK39" s="2184"/>
      <c r="AL39" s="2184"/>
      <c r="AM39" s="2184"/>
      <c r="AN39" s="2184"/>
      <c r="AO39" s="2184"/>
      <c r="AP39" s="2184"/>
      <c r="AQ39" s="2184"/>
      <c r="AR39" s="42"/>
      <c r="AS39" s="44" t="s">
        <v>27</v>
      </c>
      <c r="AT39" s="43"/>
      <c r="AU39" s="87" t="s">
        <v>38</v>
      </c>
      <c r="AV39" s="918"/>
      <c r="AW39" s="918"/>
      <c r="AX39" s="2193"/>
      <c r="AY39" s="2193"/>
      <c r="AZ39" s="2193"/>
      <c r="BA39" s="2193"/>
      <c r="BB39" s="2206"/>
      <c r="BC39" s="2206"/>
      <c r="BD39" s="2206"/>
      <c r="BE39" s="2206"/>
      <c r="BF39" s="2206"/>
      <c r="BG39" s="2207"/>
    </row>
    <row r="40" spans="1:59" ht="18.75" customHeight="1" x14ac:dyDescent="0.4">
      <c r="A40" s="2192"/>
      <c r="B40" s="2193"/>
      <c r="C40" s="2193"/>
      <c r="D40" s="2193"/>
      <c r="E40" s="2210"/>
      <c r="F40" s="2212"/>
      <c r="G40" s="2213"/>
      <c r="H40" s="2213"/>
      <c r="I40" s="2213"/>
      <c r="J40" s="2214"/>
      <c r="K40" s="880"/>
      <c r="L40" s="785"/>
      <c r="M40" s="785"/>
      <c r="N40" s="61" t="s">
        <v>26</v>
      </c>
      <c r="O40" s="918"/>
      <c r="P40" s="918"/>
      <c r="Q40" s="918"/>
      <c r="R40" s="918"/>
      <c r="S40" s="918"/>
      <c r="T40" s="918"/>
      <c r="U40" s="316"/>
      <c r="V40" s="497" t="s">
        <v>772</v>
      </c>
      <c r="W40" s="497"/>
      <c r="X40" s="75"/>
      <c r="Y40" s="498" t="s">
        <v>773</v>
      </c>
      <c r="Z40" s="2184"/>
      <c r="AA40" s="2184"/>
      <c r="AB40" s="2184"/>
      <c r="AC40" s="2184"/>
      <c r="AD40" s="2184"/>
      <c r="AE40" s="2184"/>
      <c r="AF40" s="2186" t="str">
        <f>IF(Z40-AC40=0,"",Z40-AC40)</f>
        <v/>
      </c>
      <c r="AG40" s="2186"/>
      <c r="AH40" s="2186"/>
      <c r="AI40" s="2184"/>
      <c r="AJ40" s="2184"/>
      <c r="AK40" s="2184"/>
      <c r="AL40" s="2184"/>
      <c r="AM40" s="2184"/>
      <c r="AN40" s="2184"/>
      <c r="AO40" s="2184"/>
      <c r="AP40" s="2184"/>
      <c r="AQ40" s="2184"/>
      <c r="AR40" s="883"/>
      <c r="AS40" s="777"/>
      <c r="AT40" s="777"/>
      <c r="AU40" s="34" t="s">
        <v>26</v>
      </c>
      <c r="AV40" s="918"/>
      <c r="AW40" s="918"/>
      <c r="AX40" s="2193"/>
      <c r="AY40" s="2193"/>
      <c r="AZ40" s="2193"/>
      <c r="BA40" s="2193"/>
      <c r="BB40" s="2206"/>
      <c r="BC40" s="2206"/>
      <c r="BD40" s="2206"/>
      <c r="BE40" s="2206"/>
      <c r="BF40" s="2206"/>
      <c r="BG40" s="2207"/>
    </row>
    <row r="41" spans="1:59" ht="18.75" customHeight="1" x14ac:dyDescent="0.4">
      <c r="A41" s="2192"/>
      <c r="B41" s="2193"/>
      <c r="C41" s="2193"/>
      <c r="D41" s="2193"/>
      <c r="E41" s="2210"/>
      <c r="F41" s="2218"/>
      <c r="G41" s="1704"/>
      <c r="H41" s="1704"/>
      <c r="I41" s="1704"/>
      <c r="J41" s="2219"/>
      <c r="K41" s="42"/>
      <c r="L41" s="44" t="s">
        <v>27</v>
      </c>
      <c r="M41" s="43"/>
      <c r="N41" s="87" t="s">
        <v>38</v>
      </c>
      <c r="O41" s="918"/>
      <c r="P41" s="918"/>
      <c r="Q41" s="918"/>
      <c r="R41" s="918"/>
      <c r="S41" s="918"/>
      <c r="T41" s="918"/>
      <c r="U41" s="356"/>
      <c r="V41" s="499" t="s">
        <v>774</v>
      </c>
      <c r="W41" s="499"/>
      <c r="X41" s="79"/>
      <c r="Y41" s="103" t="s">
        <v>54</v>
      </c>
      <c r="Z41" s="2184"/>
      <c r="AA41" s="2184"/>
      <c r="AB41" s="2184"/>
      <c r="AC41" s="2184"/>
      <c r="AD41" s="2184"/>
      <c r="AE41" s="2184"/>
      <c r="AF41" s="2186"/>
      <c r="AG41" s="2186"/>
      <c r="AH41" s="2186"/>
      <c r="AI41" s="2184"/>
      <c r="AJ41" s="2184"/>
      <c r="AK41" s="2184"/>
      <c r="AL41" s="2184"/>
      <c r="AM41" s="2184"/>
      <c r="AN41" s="2184"/>
      <c r="AO41" s="2184"/>
      <c r="AP41" s="2184"/>
      <c r="AQ41" s="2184"/>
      <c r="AR41" s="42"/>
      <c r="AS41" s="44" t="s">
        <v>27</v>
      </c>
      <c r="AT41" s="43"/>
      <c r="AU41" s="87" t="s">
        <v>38</v>
      </c>
      <c r="AV41" s="918"/>
      <c r="AW41" s="918"/>
      <c r="AX41" s="2193"/>
      <c r="AY41" s="2193"/>
      <c r="AZ41" s="2193"/>
      <c r="BA41" s="2193"/>
      <c r="BB41" s="2206"/>
      <c r="BC41" s="2206"/>
      <c r="BD41" s="2206"/>
      <c r="BE41" s="2206"/>
      <c r="BF41" s="2206"/>
      <c r="BG41" s="2207"/>
    </row>
    <row r="42" spans="1:59" ht="18.75" customHeight="1" x14ac:dyDescent="0.4">
      <c r="A42" s="2192"/>
      <c r="B42" s="2193"/>
      <c r="C42" s="2193"/>
      <c r="D42" s="2193"/>
      <c r="E42" s="2210"/>
      <c r="F42" s="2212"/>
      <c r="G42" s="2213"/>
      <c r="H42" s="2213"/>
      <c r="I42" s="2213"/>
      <c r="J42" s="2214"/>
      <c r="K42" s="880"/>
      <c r="L42" s="785"/>
      <c r="M42" s="785"/>
      <c r="N42" s="61" t="s">
        <v>26</v>
      </c>
      <c r="O42" s="918"/>
      <c r="P42" s="918"/>
      <c r="Q42" s="918"/>
      <c r="R42" s="918"/>
      <c r="S42" s="918"/>
      <c r="T42" s="918"/>
      <c r="U42" s="316"/>
      <c r="V42" s="497" t="s">
        <v>772</v>
      </c>
      <c r="W42" s="497"/>
      <c r="X42" s="75"/>
      <c r="Y42" s="498" t="s">
        <v>773</v>
      </c>
      <c r="Z42" s="2184"/>
      <c r="AA42" s="2184"/>
      <c r="AB42" s="2184"/>
      <c r="AC42" s="2184"/>
      <c r="AD42" s="2184"/>
      <c r="AE42" s="2184"/>
      <c r="AF42" s="2186" t="str">
        <f>IF(Z42-AC42=0,"",Z42-AC42)</f>
        <v/>
      </c>
      <c r="AG42" s="2186"/>
      <c r="AH42" s="2186"/>
      <c r="AI42" s="2184"/>
      <c r="AJ42" s="2184"/>
      <c r="AK42" s="2184"/>
      <c r="AL42" s="2184"/>
      <c r="AM42" s="2184"/>
      <c r="AN42" s="2184"/>
      <c r="AO42" s="2184"/>
      <c r="AP42" s="2184"/>
      <c r="AQ42" s="2184"/>
      <c r="AR42" s="883"/>
      <c r="AS42" s="777"/>
      <c r="AT42" s="777"/>
      <c r="AU42" s="34" t="s">
        <v>26</v>
      </c>
      <c r="AV42" s="918"/>
      <c r="AW42" s="918"/>
      <c r="AX42" s="2193"/>
      <c r="AY42" s="2193"/>
      <c r="AZ42" s="2193"/>
      <c r="BA42" s="2193"/>
      <c r="BB42" s="2206"/>
      <c r="BC42" s="2206"/>
      <c r="BD42" s="2206"/>
      <c r="BE42" s="2206"/>
      <c r="BF42" s="2206"/>
      <c r="BG42" s="2207"/>
    </row>
    <row r="43" spans="1:59" ht="18.75" customHeight="1" thickBot="1" x14ac:dyDescent="0.45">
      <c r="A43" s="2194"/>
      <c r="B43" s="2195"/>
      <c r="C43" s="2195"/>
      <c r="D43" s="2195"/>
      <c r="E43" s="2211"/>
      <c r="F43" s="2215"/>
      <c r="G43" s="2216"/>
      <c r="H43" s="2216"/>
      <c r="I43" s="2216"/>
      <c r="J43" s="2217"/>
      <c r="K43" s="118"/>
      <c r="L43" s="65" t="s">
        <v>27</v>
      </c>
      <c r="M43" s="85"/>
      <c r="N43" s="66" t="s">
        <v>38</v>
      </c>
      <c r="O43" s="2205"/>
      <c r="P43" s="2205"/>
      <c r="Q43" s="2205"/>
      <c r="R43" s="2205"/>
      <c r="S43" s="2205"/>
      <c r="T43" s="2205"/>
      <c r="U43" s="458"/>
      <c r="V43" s="500" t="s">
        <v>774</v>
      </c>
      <c r="W43" s="500"/>
      <c r="X43" s="84"/>
      <c r="Y43" s="459" t="s">
        <v>54</v>
      </c>
      <c r="Z43" s="2185"/>
      <c r="AA43" s="2185"/>
      <c r="AB43" s="2185"/>
      <c r="AC43" s="2185"/>
      <c r="AD43" s="2185"/>
      <c r="AE43" s="2185"/>
      <c r="AF43" s="2187"/>
      <c r="AG43" s="2187"/>
      <c r="AH43" s="2187"/>
      <c r="AI43" s="2185"/>
      <c r="AJ43" s="2185"/>
      <c r="AK43" s="2185"/>
      <c r="AL43" s="2185"/>
      <c r="AM43" s="2185"/>
      <c r="AN43" s="2185"/>
      <c r="AO43" s="2185"/>
      <c r="AP43" s="2185"/>
      <c r="AQ43" s="2185"/>
      <c r="AR43" s="118"/>
      <c r="AS43" s="65" t="s">
        <v>27</v>
      </c>
      <c r="AT43" s="85"/>
      <c r="AU43" s="66" t="s">
        <v>38</v>
      </c>
      <c r="AV43" s="2205"/>
      <c r="AW43" s="2205"/>
      <c r="AX43" s="2195"/>
      <c r="AY43" s="2195"/>
      <c r="AZ43" s="2195"/>
      <c r="BA43" s="2195"/>
      <c r="BB43" s="2208"/>
      <c r="BC43" s="2208"/>
      <c r="BD43" s="2208"/>
      <c r="BE43" s="2208"/>
      <c r="BF43" s="2208"/>
      <c r="BG43" s="2209"/>
    </row>
    <row r="44" spans="1:59" ht="18.75" customHeight="1" x14ac:dyDescent="0.4">
      <c r="A44" s="92" t="s">
        <v>97</v>
      </c>
      <c r="B44" s="54" t="s">
        <v>775</v>
      </c>
      <c r="C44" s="54"/>
    </row>
    <row r="45" spans="1:59" ht="18.75" customHeight="1" x14ac:dyDescent="0.4">
      <c r="A45" s="54"/>
      <c r="B45" s="54" t="s">
        <v>776</v>
      </c>
      <c r="C45" s="54"/>
    </row>
    <row r="46" spans="1:59" ht="18.75" customHeight="1" x14ac:dyDescent="0.4">
      <c r="A46" s="54"/>
      <c r="B46" s="54" t="s">
        <v>777</v>
      </c>
      <c r="C46" s="54"/>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3"/>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693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693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49A2256A-9F6A-41B9-9253-7BFFF9DDFD09}">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71DC-190C-4D80-A31F-1A8F8AD34D82}">
  <sheetPr>
    <tabColor theme="7" tint="0.79998168889431442"/>
    <pageSetUpPr fitToPage="1"/>
  </sheetPr>
  <dimension ref="A1:BW102"/>
  <sheetViews>
    <sheetView view="pageBreakPreview" zoomScaleNormal="70" zoomScaleSheetLayoutView="100" workbookViewId="0"/>
  </sheetViews>
  <sheetFormatPr defaultRowHeight="16.5" x14ac:dyDescent="0.4"/>
  <cols>
    <col min="1" max="59" width="4.375" style="32" customWidth="1"/>
    <col min="60" max="69" width="4.375" style="613" customWidth="1"/>
    <col min="70" max="75" width="9" style="613"/>
    <col min="76" max="256" width="9" style="3"/>
    <col min="257" max="325" width="4.375" style="3" customWidth="1"/>
    <col min="326" max="512" width="9" style="3"/>
    <col min="513" max="581" width="4.375" style="3" customWidth="1"/>
    <col min="582" max="768" width="9" style="3"/>
    <col min="769" max="837" width="4.375" style="3" customWidth="1"/>
    <col min="838" max="1024" width="9" style="3"/>
    <col min="1025" max="1093" width="4.375" style="3" customWidth="1"/>
    <col min="1094" max="1280" width="9" style="3"/>
    <col min="1281" max="1349" width="4.375" style="3" customWidth="1"/>
    <col min="1350" max="1536" width="9" style="3"/>
    <col min="1537" max="1605" width="4.375" style="3" customWidth="1"/>
    <col min="1606" max="1792" width="9" style="3"/>
    <col min="1793" max="1861" width="4.375" style="3" customWidth="1"/>
    <col min="1862" max="2048" width="9" style="3"/>
    <col min="2049" max="2117" width="4.375" style="3" customWidth="1"/>
    <col min="2118" max="2304" width="9" style="3"/>
    <col min="2305" max="2373" width="4.375" style="3" customWidth="1"/>
    <col min="2374" max="2560" width="9" style="3"/>
    <col min="2561" max="2629" width="4.375" style="3" customWidth="1"/>
    <col min="2630" max="2816" width="9" style="3"/>
    <col min="2817" max="2885" width="4.375" style="3" customWidth="1"/>
    <col min="2886" max="3072" width="9" style="3"/>
    <col min="3073" max="3141" width="4.375" style="3" customWidth="1"/>
    <col min="3142" max="3328" width="9" style="3"/>
    <col min="3329" max="3397" width="4.375" style="3" customWidth="1"/>
    <col min="3398" max="3584" width="9" style="3"/>
    <col min="3585" max="3653" width="4.375" style="3" customWidth="1"/>
    <col min="3654" max="3840" width="9" style="3"/>
    <col min="3841" max="3909" width="4.375" style="3" customWidth="1"/>
    <col min="3910" max="4096" width="9" style="3"/>
    <col min="4097" max="4165" width="4.375" style="3" customWidth="1"/>
    <col min="4166" max="4352" width="9" style="3"/>
    <col min="4353" max="4421" width="4.375" style="3" customWidth="1"/>
    <col min="4422" max="4608" width="9" style="3"/>
    <col min="4609" max="4677" width="4.375" style="3" customWidth="1"/>
    <col min="4678" max="4864" width="9" style="3"/>
    <col min="4865" max="4933" width="4.375" style="3" customWidth="1"/>
    <col min="4934" max="5120" width="9" style="3"/>
    <col min="5121" max="5189" width="4.375" style="3" customWidth="1"/>
    <col min="5190" max="5376" width="9" style="3"/>
    <col min="5377" max="5445" width="4.375" style="3" customWidth="1"/>
    <col min="5446" max="5632" width="9" style="3"/>
    <col min="5633" max="5701" width="4.375" style="3" customWidth="1"/>
    <col min="5702" max="5888" width="9" style="3"/>
    <col min="5889" max="5957" width="4.375" style="3" customWidth="1"/>
    <col min="5958" max="6144" width="9" style="3"/>
    <col min="6145" max="6213" width="4.375" style="3" customWidth="1"/>
    <col min="6214" max="6400" width="9" style="3"/>
    <col min="6401" max="6469" width="4.375" style="3" customWidth="1"/>
    <col min="6470" max="6656" width="9" style="3"/>
    <col min="6657" max="6725" width="4.375" style="3" customWidth="1"/>
    <col min="6726" max="6912" width="9" style="3"/>
    <col min="6913" max="6981" width="4.375" style="3" customWidth="1"/>
    <col min="6982" max="7168" width="9" style="3"/>
    <col min="7169" max="7237" width="4.375" style="3" customWidth="1"/>
    <col min="7238" max="7424" width="9" style="3"/>
    <col min="7425" max="7493" width="4.375" style="3" customWidth="1"/>
    <col min="7494" max="7680" width="9" style="3"/>
    <col min="7681" max="7749" width="4.375" style="3" customWidth="1"/>
    <col min="7750" max="7936" width="9" style="3"/>
    <col min="7937" max="8005" width="4.375" style="3" customWidth="1"/>
    <col min="8006" max="8192" width="9" style="3"/>
    <col min="8193" max="8261" width="4.375" style="3" customWidth="1"/>
    <col min="8262" max="8448" width="9" style="3"/>
    <col min="8449" max="8517" width="4.375" style="3" customWidth="1"/>
    <col min="8518" max="8704" width="9" style="3"/>
    <col min="8705" max="8773" width="4.375" style="3" customWidth="1"/>
    <col min="8774" max="8960" width="9" style="3"/>
    <col min="8961" max="9029" width="4.375" style="3" customWidth="1"/>
    <col min="9030" max="9216" width="9" style="3"/>
    <col min="9217" max="9285" width="4.375" style="3" customWidth="1"/>
    <col min="9286" max="9472" width="9" style="3"/>
    <col min="9473" max="9541" width="4.375" style="3" customWidth="1"/>
    <col min="9542" max="9728" width="9" style="3"/>
    <col min="9729" max="9797" width="4.375" style="3" customWidth="1"/>
    <col min="9798" max="9984" width="9" style="3"/>
    <col min="9985" max="10053" width="4.375" style="3" customWidth="1"/>
    <col min="10054" max="10240" width="9" style="3"/>
    <col min="10241" max="10309" width="4.375" style="3" customWidth="1"/>
    <col min="10310" max="10496" width="9" style="3"/>
    <col min="10497" max="10565" width="4.375" style="3" customWidth="1"/>
    <col min="10566" max="10752" width="9" style="3"/>
    <col min="10753" max="10821" width="4.375" style="3" customWidth="1"/>
    <col min="10822" max="11008" width="9" style="3"/>
    <col min="11009" max="11077" width="4.375" style="3" customWidth="1"/>
    <col min="11078" max="11264" width="9" style="3"/>
    <col min="11265" max="11333" width="4.375" style="3" customWidth="1"/>
    <col min="11334" max="11520" width="9" style="3"/>
    <col min="11521" max="11589" width="4.375" style="3" customWidth="1"/>
    <col min="11590" max="11776" width="9" style="3"/>
    <col min="11777" max="11845" width="4.375" style="3" customWidth="1"/>
    <col min="11846" max="12032" width="9" style="3"/>
    <col min="12033" max="12101" width="4.375" style="3" customWidth="1"/>
    <col min="12102" max="12288" width="9" style="3"/>
    <col min="12289" max="12357" width="4.375" style="3" customWidth="1"/>
    <col min="12358" max="12544" width="9" style="3"/>
    <col min="12545" max="12613" width="4.375" style="3" customWidth="1"/>
    <col min="12614" max="12800" width="9" style="3"/>
    <col min="12801" max="12869" width="4.375" style="3" customWidth="1"/>
    <col min="12870" max="13056" width="9" style="3"/>
    <col min="13057" max="13125" width="4.375" style="3" customWidth="1"/>
    <col min="13126" max="13312" width="9" style="3"/>
    <col min="13313" max="13381" width="4.375" style="3" customWidth="1"/>
    <col min="13382" max="13568" width="9" style="3"/>
    <col min="13569" max="13637" width="4.375" style="3" customWidth="1"/>
    <col min="13638" max="13824" width="9" style="3"/>
    <col min="13825" max="13893" width="4.375" style="3" customWidth="1"/>
    <col min="13894" max="14080" width="9" style="3"/>
    <col min="14081" max="14149" width="4.375" style="3" customWidth="1"/>
    <col min="14150" max="14336" width="9" style="3"/>
    <col min="14337" max="14405" width="4.375" style="3" customWidth="1"/>
    <col min="14406" max="14592" width="9" style="3"/>
    <col min="14593" max="14661" width="4.375" style="3" customWidth="1"/>
    <col min="14662" max="14848" width="9" style="3"/>
    <col min="14849" max="14917" width="4.375" style="3" customWidth="1"/>
    <col min="14918" max="15104" width="9" style="3"/>
    <col min="15105" max="15173" width="4.375" style="3" customWidth="1"/>
    <col min="15174" max="15360" width="9" style="3"/>
    <col min="15361" max="15429" width="4.375" style="3" customWidth="1"/>
    <col min="15430" max="15616" width="9" style="3"/>
    <col min="15617" max="15685" width="4.375" style="3" customWidth="1"/>
    <col min="15686" max="15872" width="9" style="3"/>
    <col min="15873" max="15941" width="4.375" style="3" customWidth="1"/>
    <col min="15942" max="16128" width="9" style="3"/>
    <col min="16129" max="16197" width="4.375" style="3" customWidth="1"/>
    <col min="16198" max="16384" width="9" style="3"/>
  </cols>
  <sheetData>
    <row r="1" spans="1:47" ht="18.75" customHeight="1" x14ac:dyDescent="0.4">
      <c r="A1" s="93" t="s">
        <v>99</v>
      </c>
    </row>
    <row r="2" spans="1:47" ht="18.75" customHeight="1" x14ac:dyDescent="0.4">
      <c r="A2" s="618" t="s">
        <v>100</v>
      </c>
    </row>
    <row r="3" spans="1:47" ht="18.75" customHeight="1" thickBot="1" x14ac:dyDescent="0.45">
      <c r="A3" s="618" t="s">
        <v>101</v>
      </c>
      <c r="AH3" s="615" t="s">
        <v>102</v>
      </c>
      <c r="AI3" s="905"/>
      <c r="AJ3" s="905"/>
      <c r="AK3" s="905"/>
      <c r="AL3" s="606" t="s">
        <v>26</v>
      </c>
      <c r="AM3" s="905"/>
      <c r="AN3" s="905"/>
      <c r="AO3" s="606" t="s">
        <v>27</v>
      </c>
      <c r="AP3" s="777"/>
      <c r="AQ3" s="777"/>
      <c r="AR3" s="775" t="s">
        <v>103</v>
      </c>
      <c r="AS3" s="775"/>
    </row>
    <row r="4" spans="1:47" ht="18.75" customHeight="1" x14ac:dyDescent="0.4">
      <c r="A4" s="95"/>
      <c r="B4" s="96"/>
      <c r="C4" s="96"/>
      <c r="D4" s="96"/>
      <c r="E4" s="96"/>
      <c r="F4" s="96"/>
      <c r="G4" s="96"/>
      <c r="H4" s="96"/>
      <c r="I4" s="96"/>
      <c r="J4" s="805" t="s">
        <v>104</v>
      </c>
      <c r="K4" s="852"/>
      <c r="L4" s="805" t="s">
        <v>105</v>
      </c>
      <c r="M4" s="852"/>
      <c r="N4" s="892" t="s">
        <v>220</v>
      </c>
      <c r="O4" s="893"/>
      <c r="P4" s="906" t="s">
        <v>212</v>
      </c>
      <c r="Q4" s="907"/>
      <c r="R4" s="907"/>
      <c r="S4" s="907"/>
      <c r="T4" s="907"/>
      <c r="U4" s="907"/>
      <c r="V4" s="907"/>
      <c r="W4" s="907"/>
      <c r="X4" s="907"/>
      <c r="Y4" s="907"/>
      <c r="Z4" s="907"/>
      <c r="AA4" s="907"/>
      <c r="AB4" s="907"/>
      <c r="AC4" s="907"/>
      <c r="AD4" s="907"/>
      <c r="AE4" s="907"/>
      <c r="AF4" s="907"/>
      <c r="AG4" s="908"/>
      <c r="AH4" s="806" t="s">
        <v>106</v>
      </c>
      <c r="AI4" s="852"/>
      <c r="AJ4" s="912" t="s">
        <v>209</v>
      </c>
      <c r="AK4" s="913"/>
      <c r="AL4" s="913"/>
      <c r="AM4" s="914"/>
      <c r="AN4" s="805" t="s">
        <v>107</v>
      </c>
      <c r="AO4" s="806"/>
      <c r="AP4" s="805" t="s">
        <v>108</v>
      </c>
      <c r="AQ4" s="852"/>
      <c r="AR4" s="805" t="s">
        <v>109</v>
      </c>
      <c r="AS4" s="807"/>
      <c r="AU4" s="606"/>
    </row>
    <row r="5" spans="1:47" ht="18.75" customHeight="1" x14ac:dyDescent="0.4">
      <c r="A5" s="889" t="s">
        <v>110</v>
      </c>
      <c r="B5" s="890"/>
      <c r="C5" s="890"/>
      <c r="D5" s="890"/>
      <c r="E5" s="890"/>
      <c r="F5" s="890"/>
      <c r="G5" s="890"/>
      <c r="H5" s="890"/>
      <c r="I5" s="891"/>
      <c r="J5" s="878"/>
      <c r="K5" s="776"/>
      <c r="L5" s="878"/>
      <c r="M5" s="776"/>
      <c r="N5" s="894"/>
      <c r="O5" s="895"/>
      <c r="P5" s="909"/>
      <c r="Q5" s="910"/>
      <c r="R5" s="910"/>
      <c r="S5" s="910"/>
      <c r="T5" s="910"/>
      <c r="U5" s="910"/>
      <c r="V5" s="910"/>
      <c r="W5" s="910"/>
      <c r="X5" s="910"/>
      <c r="Y5" s="910"/>
      <c r="Z5" s="910"/>
      <c r="AA5" s="910"/>
      <c r="AB5" s="910"/>
      <c r="AC5" s="910"/>
      <c r="AD5" s="910"/>
      <c r="AE5" s="910"/>
      <c r="AF5" s="910"/>
      <c r="AG5" s="911"/>
      <c r="AH5" s="775"/>
      <c r="AI5" s="776"/>
      <c r="AJ5" s="915"/>
      <c r="AK5" s="916"/>
      <c r="AL5" s="916"/>
      <c r="AM5" s="917"/>
      <c r="AN5" s="878"/>
      <c r="AO5" s="775"/>
      <c r="AP5" s="878"/>
      <c r="AQ5" s="776"/>
      <c r="AR5" s="878"/>
      <c r="AS5" s="901"/>
      <c r="AT5" s="606"/>
      <c r="AU5" s="606"/>
    </row>
    <row r="6" spans="1:47" ht="18.75" customHeight="1" x14ac:dyDescent="0.4">
      <c r="A6" s="99"/>
      <c r="B6" s="100"/>
      <c r="C6" s="100"/>
      <c r="D6" s="100"/>
      <c r="E6" s="100"/>
      <c r="F6" s="100"/>
      <c r="G6" s="100"/>
      <c r="H6" s="100"/>
      <c r="I6" s="101"/>
      <c r="J6" s="878"/>
      <c r="K6" s="776"/>
      <c r="L6" s="878"/>
      <c r="M6" s="776"/>
      <c r="N6" s="894"/>
      <c r="O6" s="895"/>
      <c r="P6" s="822" t="s">
        <v>221</v>
      </c>
      <c r="Q6" s="822"/>
      <c r="R6" s="822" t="s">
        <v>222</v>
      </c>
      <c r="S6" s="822"/>
      <c r="T6" s="822" t="s">
        <v>219</v>
      </c>
      <c r="U6" s="822"/>
      <c r="V6" s="822" t="s">
        <v>223</v>
      </c>
      <c r="W6" s="822"/>
      <c r="X6" s="822" t="s">
        <v>112</v>
      </c>
      <c r="Y6" s="822"/>
      <c r="Z6" s="822" t="s">
        <v>113</v>
      </c>
      <c r="AA6" s="822"/>
      <c r="AB6" s="822" t="s">
        <v>114</v>
      </c>
      <c r="AC6" s="822"/>
      <c r="AD6" s="903" t="s">
        <v>115</v>
      </c>
      <c r="AE6" s="903"/>
      <c r="AF6" s="861" t="s">
        <v>116</v>
      </c>
      <c r="AG6" s="790"/>
      <c r="AH6" s="775"/>
      <c r="AI6" s="776"/>
      <c r="AJ6" s="861" t="s">
        <v>117</v>
      </c>
      <c r="AK6" s="790"/>
      <c r="AL6" s="904" t="s">
        <v>1095</v>
      </c>
      <c r="AM6" s="781"/>
      <c r="AN6" s="878"/>
      <c r="AO6" s="775"/>
      <c r="AP6" s="878"/>
      <c r="AQ6" s="776"/>
      <c r="AR6" s="878"/>
      <c r="AS6" s="901"/>
    </row>
    <row r="7" spans="1:47" ht="18.75" customHeight="1" x14ac:dyDescent="0.4">
      <c r="A7" s="885" t="s">
        <v>118</v>
      </c>
      <c r="B7" s="886"/>
      <c r="C7" s="886"/>
      <c r="D7" s="886"/>
      <c r="E7" s="886"/>
      <c r="F7" s="886"/>
      <c r="G7" s="886"/>
      <c r="H7" s="886"/>
      <c r="I7" s="887"/>
      <c r="J7" s="878"/>
      <c r="K7" s="776"/>
      <c r="L7" s="878"/>
      <c r="M7" s="776"/>
      <c r="N7" s="894"/>
      <c r="O7" s="895"/>
      <c r="P7" s="822"/>
      <c r="Q7" s="822"/>
      <c r="R7" s="822"/>
      <c r="S7" s="822"/>
      <c r="T7" s="822"/>
      <c r="U7" s="822"/>
      <c r="V7" s="822"/>
      <c r="W7" s="822"/>
      <c r="X7" s="822"/>
      <c r="Y7" s="822"/>
      <c r="Z7" s="822"/>
      <c r="AA7" s="822"/>
      <c r="AB7" s="822"/>
      <c r="AC7" s="822"/>
      <c r="AD7" s="903"/>
      <c r="AE7" s="903"/>
      <c r="AF7" s="878"/>
      <c r="AG7" s="776"/>
      <c r="AH7" s="775"/>
      <c r="AI7" s="776"/>
      <c r="AJ7" s="878"/>
      <c r="AK7" s="776"/>
      <c r="AL7" s="894"/>
      <c r="AM7" s="895"/>
      <c r="AN7" s="878"/>
      <c r="AO7" s="775"/>
      <c r="AP7" s="878"/>
      <c r="AQ7" s="776"/>
      <c r="AR7" s="878"/>
      <c r="AS7" s="901"/>
    </row>
    <row r="8" spans="1:47" ht="18.75" customHeight="1" x14ac:dyDescent="0.4">
      <c r="A8" s="99"/>
      <c r="B8" s="100"/>
      <c r="C8" s="100"/>
      <c r="D8" s="100"/>
      <c r="E8" s="100"/>
      <c r="F8" s="100"/>
      <c r="G8" s="100"/>
      <c r="H8" s="100"/>
      <c r="I8" s="100"/>
      <c r="J8" s="832"/>
      <c r="K8" s="833"/>
      <c r="L8" s="832"/>
      <c r="M8" s="833"/>
      <c r="N8" s="896"/>
      <c r="O8" s="784"/>
      <c r="P8" s="822"/>
      <c r="Q8" s="822"/>
      <c r="R8" s="822"/>
      <c r="S8" s="822"/>
      <c r="T8" s="822"/>
      <c r="U8" s="822"/>
      <c r="V8" s="822"/>
      <c r="W8" s="822"/>
      <c r="X8" s="822"/>
      <c r="Y8" s="822"/>
      <c r="Z8" s="822"/>
      <c r="AA8" s="822"/>
      <c r="AB8" s="822"/>
      <c r="AC8" s="822"/>
      <c r="AD8" s="903"/>
      <c r="AE8" s="903"/>
      <c r="AF8" s="832"/>
      <c r="AG8" s="833"/>
      <c r="AH8" s="830"/>
      <c r="AI8" s="833"/>
      <c r="AJ8" s="832"/>
      <c r="AK8" s="833"/>
      <c r="AL8" s="896"/>
      <c r="AM8" s="784"/>
      <c r="AN8" s="832"/>
      <c r="AO8" s="830"/>
      <c r="AP8" s="832"/>
      <c r="AQ8" s="833"/>
      <c r="AR8" s="832"/>
      <c r="AS8" s="831"/>
    </row>
    <row r="9" spans="1:47" ht="18.75" customHeight="1" x14ac:dyDescent="0.4">
      <c r="A9" s="788" t="s">
        <v>140</v>
      </c>
      <c r="B9" s="789"/>
      <c r="C9" s="789"/>
      <c r="D9" s="789"/>
      <c r="E9" s="789"/>
      <c r="F9" s="789"/>
      <c r="G9" s="789"/>
      <c r="H9" s="789"/>
      <c r="I9" s="790"/>
      <c r="J9" s="868"/>
      <c r="K9" s="869"/>
      <c r="L9" s="868"/>
      <c r="M9" s="869"/>
      <c r="N9" s="868"/>
      <c r="O9" s="869"/>
      <c r="P9" s="868"/>
      <c r="Q9" s="869"/>
      <c r="R9" s="868"/>
      <c r="S9" s="869"/>
      <c r="T9" s="868"/>
      <c r="U9" s="869"/>
      <c r="V9" s="868"/>
      <c r="W9" s="869"/>
      <c r="X9" s="868"/>
      <c r="Y9" s="869"/>
      <c r="Z9" s="868"/>
      <c r="AA9" s="869"/>
      <c r="AB9" s="868"/>
      <c r="AC9" s="869"/>
      <c r="AD9" s="880"/>
      <c r="AE9" s="881"/>
      <c r="AF9" s="861" t="str">
        <f>IF(SUM(P9:AE10) = 0, "", SUM(P9:AE10))</f>
        <v/>
      </c>
      <c r="AG9" s="790"/>
      <c r="AH9" s="868"/>
      <c r="AI9" s="869"/>
      <c r="AJ9" s="868"/>
      <c r="AK9" s="869"/>
      <c r="AL9" s="868"/>
      <c r="AM9" s="869"/>
      <c r="AN9" s="868"/>
      <c r="AO9" s="869"/>
      <c r="AP9" s="868"/>
      <c r="AQ9" s="869"/>
      <c r="AR9" s="861" t="str">
        <f>IF(SUM(AF9,AH9,AJ9,AN9,AP9,J9,L9)=0,"",SUM(AF9,AH9,AJ9,AN9,AP9,J9,L9))</f>
        <v/>
      </c>
      <c r="AS9" s="871"/>
    </row>
    <row r="10" spans="1:47" ht="18.75" customHeight="1" x14ac:dyDescent="0.4">
      <c r="A10" s="888"/>
      <c r="B10" s="830"/>
      <c r="C10" s="830"/>
      <c r="D10" s="830"/>
      <c r="E10" s="830"/>
      <c r="F10" s="830"/>
      <c r="G10" s="830"/>
      <c r="H10" s="830"/>
      <c r="I10" s="833"/>
      <c r="J10" s="747"/>
      <c r="K10" s="870"/>
      <c r="L10" s="747"/>
      <c r="M10" s="870"/>
      <c r="N10" s="747"/>
      <c r="O10" s="870"/>
      <c r="P10" s="747"/>
      <c r="Q10" s="870"/>
      <c r="R10" s="747"/>
      <c r="S10" s="870"/>
      <c r="T10" s="747"/>
      <c r="U10" s="870"/>
      <c r="V10" s="747"/>
      <c r="W10" s="870"/>
      <c r="X10" s="747"/>
      <c r="Y10" s="870"/>
      <c r="Z10" s="747"/>
      <c r="AA10" s="870"/>
      <c r="AB10" s="747"/>
      <c r="AC10" s="870"/>
      <c r="AD10" s="745"/>
      <c r="AE10" s="882"/>
      <c r="AF10" s="832"/>
      <c r="AG10" s="833"/>
      <c r="AH10" s="747"/>
      <c r="AI10" s="870"/>
      <c r="AJ10" s="747"/>
      <c r="AK10" s="870"/>
      <c r="AL10" s="747"/>
      <c r="AM10" s="870"/>
      <c r="AN10" s="747"/>
      <c r="AO10" s="870"/>
      <c r="AP10" s="747"/>
      <c r="AQ10" s="870"/>
      <c r="AR10" s="832"/>
      <c r="AS10" s="831"/>
    </row>
    <row r="11" spans="1:47" ht="18.75" customHeight="1" x14ac:dyDescent="0.4">
      <c r="A11" s="874" t="s">
        <v>1051</v>
      </c>
      <c r="B11" s="875"/>
      <c r="C11" s="875"/>
      <c r="D11" s="861" t="s">
        <v>141</v>
      </c>
      <c r="E11" s="789"/>
      <c r="F11" s="789"/>
      <c r="G11" s="789"/>
      <c r="H11" s="789"/>
      <c r="I11" s="790"/>
      <c r="J11" s="868"/>
      <c r="K11" s="869"/>
      <c r="L11" s="868"/>
      <c r="M11" s="869"/>
      <c r="N11" s="868"/>
      <c r="O11" s="869"/>
      <c r="P11" s="868"/>
      <c r="Q11" s="869"/>
      <c r="R11" s="868"/>
      <c r="S11" s="869"/>
      <c r="T11" s="868"/>
      <c r="U11" s="869"/>
      <c r="V11" s="868"/>
      <c r="W11" s="869"/>
      <c r="X11" s="868"/>
      <c r="Y11" s="869"/>
      <c r="Z11" s="868"/>
      <c r="AA11" s="869"/>
      <c r="AB11" s="868"/>
      <c r="AC11" s="869"/>
      <c r="AD11" s="868"/>
      <c r="AE11" s="869"/>
      <c r="AF11" s="861" t="str">
        <f>IF(SUM(P11:AE12) = 0, "", SUM(P11:AE12))</f>
        <v/>
      </c>
      <c r="AG11" s="790"/>
      <c r="AH11" s="868"/>
      <c r="AI11" s="869"/>
      <c r="AJ11" s="868"/>
      <c r="AK11" s="869"/>
      <c r="AL11" s="868"/>
      <c r="AM11" s="869"/>
      <c r="AN11" s="868"/>
      <c r="AO11" s="869"/>
      <c r="AP11" s="868"/>
      <c r="AQ11" s="869"/>
      <c r="AR11" s="861" t="str">
        <f>IF(SUM(AF11,AH11,AJ11,AN11,AP11,J11,L11)=0,"",SUM(AF11,AH11,AJ11,AN11,AP11,J11,L11))</f>
        <v/>
      </c>
      <c r="AS11" s="871"/>
    </row>
    <row r="12" spans="1:47" ht="18.75" customHeight="1" x14ac:dyDescent="0.4">
      <c r="A12" s="876"/>
      <c r="B12" s="877"/>
      <c r="C12" s="877"/>
      <c r="D12" s="878"/>
      <c r="E12" s="775"/>
      <c r="F12" s="775"/>
      <c r="G12" s="775"/>
      <c r="H12" s="775"/>
      <c r="I12" s="776"/>
      <c r="J12" s="747"/>
      <c r="K12" s="870"/>
      <c r="L12" s="747"/>
      <c r="M12" s="870"/>
      <c r="N12" s="747"/>
      <c r="O12" s="870"/>
      <c r="P12" s="747"/>
      <c r="Q12" s="870"/>
      <c r="R12" s="747"/>
      <c r="S12" s="870"/>
      <c r="T12" s="747"/>
      <c r="U12" s="870"/>
      <c r="V12" s="747"/>
      <c r="W12" s="870"/>
      <c r="X12" s="747"/>
      <c r="Y12" s="870"/>
      <c r="Z12" s="747"/>
      <c r="AA12" s="870"/>
      <c r="AB12" s="747"/>
      <c r="AC12" s="870"/>
      <c r="AD12" s="747"/>
      <c r="AE12" s="870"/>
      <c r="AF12" s="832"/>
      <c r="AG12" s="833"/>
      <c r="AH12" s="747"/>
      <c r="AI12" s="870"/>
      <c r="AJ12" s="747"/>
      <c r="AK12" s="870"/>
      <c r="AL12" s="747"/>
      <c r="AM12" s="870"/>
      <c r="AN12" s="747"/>
      <c r="AO12" s="870"/>
      <c r="AP12" s="747"/>
      <c r="AQ12" s="870"/>
      <c r="AR12" s="832"/>
      <c r="AS12" s="831"/>
    </row>
    <row r="13" spans="1:47" ht="18.75" customHeight="1" x14ac:dyDescent="0.4">
      <c r="A13" s="876"/>
      <c r="B13" s="877"/>
      <c r="C13" s="877"/>
      <c r="D13" s="818" t="s">
        <v>119</v>
      </c>
      <c r="E13" s="818"/>
      <c r="F13" s="818"/>
      <c r="G13" s="818" t="s">
        <v>120</v>
      </c>
      <c r="H13" s="818"/>
      <c r="I13" s="818"/>
      <c r="J13" s="868"/>
      <c r="K13" s="869"/>
      <c r="L13" s="868"/>
      <c r="M13" s="869"/>
      <c r="N13" s="868"/>
      <c r="O13" s="869"/>
      <c r="P13" s="868"/>
      <c r="Q13" s="869"/>
      <c r="R13" s="868"/>
      <c r="S13" s="869"/>
      <c r="T13" s="868"/>
      <c r="U13" s="869"/>
      <c r="V13" s="868"/>
      <c r="W13" s="869"/>
      <c r="X13" s="868"/>
      <c r="Y13" s="869"/>
      <c r="Z13" s="868"/>
      <c r="AA13" s="869"/>
      <c r="AB13" s="868"/>
      <c r="AC13" s="869"/>
      <c r="AD13" s="868"/>
      <c r="AE13" s="869"/>
      <c r="AF13" s="861" t="str">
        <f>IF(SUM(P13:AE14) = 0, "", SUM(P13:AE14))</f>
        <v/>
      </c>
      <c r="AG13" s="790"/>
      <c r="AH13" s="868"/>
      <c r="AI13" s="869"/>
      <c r="AJ13" s="868"/>
      <c r="AK13" s="869"/>
      <c r="AL13" s="868"/>
      <c r="AM13" s="869"/>
      <c r="AN13" s="868"/>
      <c r="AO13" s="869"/>
      <c r="AP13" s="868"/>
      <c r="AQ13" s="869"/>
      <c r="AR13" s="861" t="str">
        <f>IF(SUM(AF13,AH13,AJ13,AN13,AP13,J13,L13)=0,"",SUM(AF13,AH13,AJ13,AN13,AP13,J13,L13))</f>
        <v/>
      </c>
      <c r="AS13" s="871"/>
    </row>
    <row r="14" spans="1:47" ht="18.75" customHeight="1" x14ac:dyDescent="0.4">
      <c r="A14" s="876"/>
      <c r="B14" s="877"/>
      <c r="C14" s="877"/>
      <c r="D14" s="818"/>
      <c r="E14" s="818"/>
      <c r="F14" s="818"/>
      <c r="G14" s="818"/>
      <c r="H14" s="818"/>
      <c r="I14" s="818"/>
      <c r="J14" s="747"/>
      <c r="K14" s="870"/>
      <c r="L14" s="747"/>
      <c r="M14" s="870"/>
      <c r="N14" s="747"/>
      <c r="O14" s="870"/>
      <c r="P14" s="747"/>
      <c r="Q14" s="870"/>
      <c r="R14" s="747"/>
      <c r="S14" s="870"/>
      <c r="T14" s="747"/>
      <c r="U14" s="870"/>
      <c r="V14" s="747"/>
      <c r="W14" s="870"/>
      <c r="X14" s="747"/>
      <c r="Y14" s="870"/>
      <c r="Z14" s="747"/>
      <c r="AA14" s="870"/>
      <c r="AB14" s="747"/>
      <c r="AC14" s="870"/>
      <c r="AD14" s="747"/>
      <c r="AE14" s="870"/>
      <c r="AF14" s="832"/>
      <c r="AG14" s="833"/>
      <c r="AH14" s="747"/>
      <c r="AI14" s="870"/>
      <c r="AJ14" s="747"/>
      <c r="AK14" s="870"/>
      <c r="AL14" s="747"/>
      <c r="AM14" s="870"/>
      <c r="AN14" s="747"/>
      <c r="AO14" s="870"/>
      <c r="AP14" s="747"/>
      <c r="AQ14" s="870"/>
      <c r="AR14" s="832"/>
      <c r="AS14" s="831"/>
    </row>
    <row r="15" spans="1:47" ht="18.75" customHeight="1" x14ac:dyDescent="0.4">
      <c r="A15" s="876"/>
      <c r="B15" s="877"/>
      <c r="C15" s="877"/>
      <c r="D15" s="818"/>
      <c r="E15" s="818"/>
      <c r="F15" s="818"/>
      <c r="G15" s="822" t="s">
        <v>1112</v>
      </c>
      <c r="H15" s="818"/>
      <c r="I15" s="818"/>
      <c r="J15" s="868"/>
      <c r="K15" s="869"/>
      <c r="L15" s="868"/>
      <c r="M15" s="869"/>
      <c r="N15" s="868"/>
      <c r="O15" s="869"/>
      <c r="P15" s="868"/>
      <c r="Q15" s="869"/>
      <c r="R15" s="868"/>
      <c r="S15" s="869"/>
      <c r="T15" s="868"/>
      <c r="U15" s="869"/>
      <c r="V15" s="868"/>
      <c r="W15" s="869"/>
      <c r="X15" s="868"/>
      <c r="Y15" s="869"/>
      <c r="Z15" s="868"/>
      <c r="AA15" s="869"/>
      <c r="AB15" s="868"/>
      <c r="AC15" s="869"/>
      <c r="AD15" s="868"/>
      <c r="AE15" s="869"/>
      <c r="AF15" s="861" t="str">
        <f>IF(SUM(P15:AE16) = 0, "", SUM(P15:AE16))</f>
        <v/>
      </c>
      <c r="AG15" s="790"/>
      <c r="AH15" s="868"/>
      <c r="AI15" s="869"/>
      <c r="AJ15" s="868"/>
      <c r="AK15" s="869"/>
      <c r="AL15" s="868"/>
      <c r="AM15" s="869"/>
      <c r="AN15" s="868"/>
      <c r="AO15" s="869"/>
      <c r="AP15" s="868"/>
      <c r="AQ15" s="869"/>
      <c r="AR15" s="861" t="str">
        <f>IF(SUM(AF15,AH15,AJ15,AN15,AP15,J15,L15)=0,"",SUM(AF15,AH15,AJ15,AN15,AP15,J15,L15))</f>
        <v/>
      </c>
      <c r="AS15" s="871"/>
    </row>
    <row r="16" spans="1:47" ht="18.75" customHeight="1" x14ac:dyDescent="0.4">
      <c r="A16" s="876"/>
      <c r="B16" s="877"/>
      <c r="C16" s="877"/>
      <c r="D16" s="879"/>
      <c r="E16" s="879"/>
      <c r="F16" s="879"/>
      <c r="G16" s="879"/>
      <c r="H16" s="879"/>
      <c r="I16" s="879"/>
      <c r="J16" s="747"/>
      <c r="K16" s="870"/>
      <c r="L16" s="747"/>
      <c r="M16" s="870"/>
      <c r="N16" s="747"/>
      <c r="O16" s="870"/>
      <c r="P16" s="747"/>
      <c r="Q16" s="870"/>
      <c r="R16" s="747"/>
      <c r="S16" s="870"/>
      <c r="T16" s="747"/>
      <c r="U16" s="870"/>
      <c r="V16" s="747"/>
      <c r="W16" s="870"/>
      <c r="X16" s="747"/>
      <c r="Y16" s="870"/>
      <c r="Z16" s="747"/>
      <c r="AA16" s="870"/>
      <c r="AB16" s="747"/>
      <c r="AC16" s="870"/>
      <c r="AD16" s="747"/>
      <c r="AE16" s="870"/>
      <c r="AF16" s="832"/>
      <c r="AG16" s="833"/>
      <c r="AH16" s="747"/>
      <c r="AI16" s="870"/>
      <c r="AJ16" s="747"/>
      <c r="AK16" s="870"/>
      <c r="AL16" s="747"/>
      <c r="AM16" s="870"/>
      <c r="AN16" s="747"/>
      <c r="AO16" s="870"/>
      <c r="AP16" s="747"/>
      <c r="AQ16" s="870"/>
      <c r="AR16" s="832"/>
      <c r="AS16" s="831"/>
    </row>
    <row r="17" spans="1:45" ht="18.75" customHeight="1" x14ac:dyDescent="0.4">
      <c r="A17" s="788" t="s">
        <v>142</v>
      </c>
      <c r="B17" s="789"/>
      <c r="C17" s="789"/>
      <c r="D17" s="789"/>
      <c r="E17" s="789"/>
      <c r="F17" s="789"/>
      <c r="G17" s="789"/>
      <c r="H17" s="789"/>
      <c r="I17" s="790"/>
      <c r="J17" s="861" t="str">
        <f>IF(AND(J9=0,J11=0,J15=0),"",(J11+J15)-J9)</f>
        <v/>
      </c>
      <c r="K17" s="790"/>
      <c r="L17" s="861" t="str">
        <f>IF(AND(L9=0,L11=0,L15=0),"",(L11+L15)-L9)</f>
        <v/>
      </c>
      <c r="M17" s="790"/>
      <c r="N17" s="861" t="str">
        <f>IF(AND(N9=0,N11=0,N15=0),"",(N11+N15)-N9)</f>
        <v/>
      </c>
      <c r="O17" s="790"/>
      <c r="P17" s="861" t="str">
        <f>IF(AND(P9=0,P11=0,P15=0),"",(P11+P15)-P9)</f>
        <v/>
      </c>
      <c r="Q17" s="790"/>
      <c r="R17" s="861" t="str">
        <f>IF(AND(R9=0,R11=0,R15=0),"",(R11+R15)-R9)</f>
        <v/>
      </c>
      <c r="S17" s="790"/>
      <c r="T17" s="861" t="str">
        <f>IF(AND(T9=0,T11=0,T15=0),"",(T11+T15)-T9)</f>
        <v/>
      </c>
      <c r="U17" s="790"/>
      <c r="V17" s="861" t="str">
        <f>IF(AND(V9=0,V11=0,V15=0),"",(V11+V15)-V9)</f>
        <v/>
      </c>
      <c r="W17" s="790"/>
      <c r="X17" s="861" t="str">
        <f>IF(AND(X9=0,X11=0,X15=0),"",(X11+X15)-X9)</f>
        <v/>
      </c>
      <c r="Y17" s="790"/>
      <c r="Z17" s="861" t="str">
        <f>IF(AND(Z9=0,Z11=0,Z15=0),"",(Z11+Z15)-Z9)</f>
        <v/>
      </c>
      <c r="AA17" s="790"/>
      <c r="AB17" s="861" t="str">
        <f>IF(AND(AB9=0,AB11=0,AB15=0),"",(AB11+AB15)-AB9)</f>
        <v/>
      </c>
      <c r="AC17" s="790"/>
      <c r="AD17" s="861" t="str">
        <f>IF(AND(AD9=0,AD11=0,AD15=0),"",(AD11+AD15)-AD9)</f>
        <v/>
      </c>
      <c r="AE17" s="790"/>
      <c r="AF17" s="862"/>
      <c r="AG17" s="863"/>
      <c r="AH17" s="861" t="str">
        <f>IF(AND(AH9=0,AH11=0,AH15=0),"",(AH11+AH15)-AH9)</f>
        <v/>
      </c>
      <c r="AI17" s="790"/>
      <c r="AJ17" s="861" t="str">
        <f>IF(AND(AJ9=0,AJ11=0,AJ15=0),"",(AJ11+AJ15)-AJ9)</f>
        <v/>
      </c>
      <c r="AK17" s="790"/>
      <c r="AL17" s="861" t="str">
        <f>IF(AND(AL9=0,AL11=0,AL15=0),"",(AL11+AL15)-AL9)</f>
        <v/>
      </c>
      <c r="AM17" s="790"/>
      <c r="AN17" s="861" t="str">
        <f>IF(AND(AN9=0,AN11=0,AN15=0),"",(AN11+AN15)-AN9)</f>
        <v/>
      </c>
      <c r="AO17" s="790"/>
      <c r="AP17" s="861" t="str">
        <f>IF(AND(AP9=0,AP11=0,AP15=0),"",(AP11+AP15)-AP9)</f>
        <v/>
      </c>
      <c r="AQ17" s="790"/>
      <c r="AR17" s="862"/>
      <c r="AS17" s="866"/>
    </row>
    <row r="18" spans="1:45" ht="18.75" customHeight="1" thickBot="1" x14ac:dyDescent="0.45">
      <c r="A18" s="735"/>
      <c r="B18" s="736"/>
      <c r="C18" s="736"/>
      <c r="D18" s="736"/>
      <c r="E18" s="736"/>
      <c r="F18" s="736"/>
      <c r="G18" s="736"/>
      <c r="H18" s="736"/>
      <c r="I18" s="737"/>
      <c r="J18" s="738"/>
      <c r="K18" s="737"/>
      <c r="L18" s="738"/>
      <c r="M18" s="737"/>
      <c r="N18" s="738"/>
      <c r="O18" s="737"/>
      <c r="P18" s="738"/>
      <c r="Q18" s="737"/>
      <c r="R18" s="738"/>
      <c r="S18" s="737"/>
      <c r="T18" s="738"/>
      <c r="U18" s="737"/>
      <c r="V18" s="738"/>
      <c r="W18" s="737"/>
      <c r="X18" s="738"/>
      <c r="Y18" s="737"/>
      <c r="Z18" s="738"/>
      <c r="AA18" s="737"/>
      <c r="AB18" s="738"/>
      <c r="AC18" s="737"/>
      <c r="AD18" s="738"/>
      <c r="AE18" s="737"/>
      <c r="AF18" s="864"/>
      <c r="AG18" s="865"/>
      <c r="AH18" s="738"/>
      <c r="AI18" s="737"/>
      <c r="AJ18" s="738"/>
      <c r="AK18" s="737"/>
      <c r="AL18" s="738"/>
      <c r="AM18" s="737"/>
      <c r="AN18" s="738"/>
      <c r="AO18" s="737"/>
      <c r="AP18" s="738"/>
      <c r="AQ18" s="737"/>
      <c r="AR18" s="864"/>
      <c r="AS18" s="867"/>
    </row>
    <row r="19" spans="1:45" ht="18.75" customHeight="1" x14ac:dyDescent="0.4">
      <c r="A19" s="104"/>
      <c r="B19" s="104"/>
      <c r="C19" s="104"/>
      <c r="D19" s="104"/>
      <c r="E19" s="104"/>
      <c r="F19" s="104"/>
      <c r="G19" s="104"/>
      <c r="H19" s="104"/>
      <c r="I19" s="104"/>
      <c r="J19" s="606"/>
      <c r="K19" s="606"/>
      <c r="L19" s="606"/>
      <c r="M19" s="606"/>
      <c r="N19" s="606"/>
      <c r="O19" s="606"/>
      <c r="P19" s="606"/>
      <c r="Q19" s="606"/>
      <c r="R19" s="606"/>
      <c r="S19" s="606"/>
      <c r="T19" s="606"/>
      <c r="U19" s="606"/>
      <c r="V19" s="606"/>
      <c r="W19" s="606"/>
      <c r="X19" s="606"/>
      <c r="Y19" s="606"/>
      <c r="Z19" s="606"/>
      <c r="AA19" s="606"/>
      <c r="AB19" s="606"/>
      <c r="AC19" s="606"/>
      <c r="AD19" s="606"/>
      <c r="AE19" s="606"/>
      <c r="AF19" s="606"/>
      <c r="AG19" s="606"/>
      <c r="AH19" s="606"/>
      <c r="AI19" s="606"/>
      <c r="AJ19" s="606"/>
      <c r="AK19" s="606"/>
      <c r="AL19" s="606"/>
      <c r="AM19" s="606"/>
      <c r="AN19" s="606"/>
      <c r="AO19" s="606"/>
      <c r="AP19" s="606"/>
      <c r="AQ19" s="606"/>
      <c r="AR19" s="606"/>
      <c r="AS19" s="606"/>
    </row>
    <row r="20" spans="1:45" ht="18.75" customHeight="1" thickBot="1" x14ac:dyDescent="0.45">
      <c r="A20" s="618" t="s">
        <v>121</v>
      </c>
      <c r="N20" s="615"/>
      <c r="O20" s="105"/>
      <c r="P20" s="105"/>
      <c r="Q20" s="105"/>
      <c r="R20" s="606"/>
      <c r="S20" s="105"/>
      <c r="T20" s="105"/>
      <c r="U20" s="606"/>
      <c r="AA20" s="618" t="s">
        <v>122</v>
      </c>
    </row>
    <row r="21" spans="1:45" ht="18.75" customHeight="1" x14ac:dyDescent="0.4">
      <c r="A21" s="95"/>
      <c r="B21" s="96"/>
      <c r="C21" s="96"/>
      <c r="D21" s="96"/>
      <c r="E21" s="96"/>
      <c r="F21" s="96"/>
      <c r="G21" s="96"/>
      <c r="H21" s="96"/>
      <c r="I21" s="96"/>
      <c r="J21" s="892" t="s">
        <v>220</v>
      </c>
      <c r="K21" s="893"/>
      <c r="L21" s="897" t="s">
        <v>213</v>
      </c>
      <c r="M21" s="898"/>
      <c r="N21" s="898"/>
      <c r="O21" s="898"/>
      <c r="P21" s="898"/>
      <c r="Q21" s="898"/>
      <c r="R21" s="898"/>
      <c r="S21" s="898"/>
      <c r="T21" s="898"/>
      <c r="U21" s="898"/>
      <c r="V21" s="805" t="s">
        <v>108</v>
      </c>
      <c r="W21" s="852"/>
      <c r="X21" s="805" t="s">
        <v>109</v>
      </c>
      <c r="Y21" s="807"/>
      <c r="AA21" s="851" t="s">
        <v>220</v>
      </c>
      <c r="AB21" s="893"/>
      <c r="AC21" s="897" t="s">
        <v>213</v>
      </c>
      <c r="AD21" s="898"/>
      <c r="AE21" s="898"/>
      <c r="AF21" s="898"/>
      <c r="AG21" s="898"/>
      <c r="AH21" s="898"/>
      <c r="AI21" s="898"/>
      <c r="AJ21" s="898"/>
      <c r="AK21" s="898"/>
      <c r="AL21" s="898"/>
      <c r="AM21" s="805" t="s">
        <v>108</v>
      </c>
      <c r="AN21" s="852"/>
      <c r="AO21" s="805" t="s">
        <v>109</v>
      </c>
      <c r="AP21" s="807"/>
    </row>
    <row r="22" spans="1:45" ht="18.75" customHeight="1" x14ac:dyDescent="0.4">
      <c r="A22" s="889" t="s">
        <v>110</v>
      </c>
      <c r="B22" s="890"/>
      <c r="C22" s="890"/>
      <c r="D22" s="890"/>
      <c r="E22" s="890"/>
      <c r="F22" s="890"/>
      <c r="G22" s="890"/>
      <c r="H22" s="890"/>
      <c r="I22" s="891"/>
      <c r="J22" s="894"/>
      <c r="K22" s="895"/>
      <c r="L22" s="899"/>
      <c r="M22" s="900"/>
      <c r="N22" s="900"/>
      <c r="O22" s="900"/>
      <c r="P22" s="900"/>
      <c r="Q22" s="900"/>
      <c r="R22" s="900"/>
      <c r="S22" s="900"/>
      <c r="T22" s="900"/>
      <c r="U22" s="900"/>
      <c r="V22" s="878"/>
      <c r="W22" s="776"/>
      <c r="X22" s="878"/>
      <c r="Y22" s="901"/>
      <c r="AA22" s="902"/>
      <c r="AB22" s="895"/>
      <c r="AC22" s="899"/>
      <c r="AD22" s="900"/>
      <c r="AE22" s="900"/>
      <c r="AF22" s="900"/>
      <c r="AG22" s="900"/>
      <c r="AH22" s="900"/>
      <c r="AI22" s="900"/>
      <c r="AJ22" s="900"/>
      <c r="AK22" s="900"/>
      <c r="AL22" s="900"/>
      <c r="AM22" s="878"/>
      <c r="AN22" s="776"/>
      <c r="AO22" s="878"/>
      <c r="AP22" s="901"/>
    </row>
    <row r="23" spans="1:45" ht="18.75" customHeight="1" x14ac:dyDescent="0.4">
      <c r="A23" s="99"/>
      <c r="B23" s="100"/>
      <c r="C23" s="100"/>
      <c r="D23" s="100"/>
      <c r="E23" s="100"/>
      <c r="F23" s="100"/>
      <c r="G23" s="100"/>
      <c r="H23" s="100"/>
      <c r="I23" s="101"/>
      <c r="J23" s="894"/>
      <c r="K23" s="895"/>
      <c r="L23" s="822" t="s">
        <v>221</v>
      </c>
      <c r="M23" s="822"/>
      <c r="N23" s="822" t="s">
        <v>113</v>
      </c>
      <c r="O23" s="822"/>
      <c r="P23" s="822" t="s">
        <v>114</v>
      </c>
      <c r="Q23" s="822"/>
      <c r="R23" s="880"/>
      <c r="S23" s="881"/>
      <c r="T23" s="861" t="s">
        <v>116</v>
      </c>
      <c r="U23" s="789"/>
      <c r="V23" s="878"/>
      <c r="W23" s="776"/>
      <c r="X23" s="878"/>
      <c r="Y23" s="901"/>
      <c r="AA23" s="902"/>
      <c r="AB23" s="895"/>
      <c r="AC23" s="822" t="s">
        <v>221</v>
      </c>
      <c r="AD23" s="822"/>
      <c r="AE23" s="822" t="s">
        <v>113</v>
      </c>
      <c r="AF23" s="822"/>
      <c r="AG23" s="822" t="s">
        <v>114</v>
      </c>
      <c r="AH23" s="822"/>
      <c r="AI23" s="880"/>
      <c r="AJ23" s="881"/>
      <c r="AK23" s="861" t="s">
        <v>116</v>
      </c>
      <c r="AL23" s="789"/>
      <c r="AM23" s="878"/>
      <c r="AN23" s="776"/>
      <c r="AO23" s="878"/>
      <c r="AP23" s="901"/>
    </row>
    <row r="24" spans="1:45" ht="18.75" customHeight="1" x14ac:dyDescent="0.4">
      <c r="A24" s="885" t="s">
        <v>118</v>
      </c>
      <c r="B24" s="886"/>
      <c r="C24" s="886"/>
      <c r="D24" s="886"/>
      <c r="E24" s="886"/>
      <c r="F24" s="886"/>
      <c r="G24" s="886"/>
      <c r="H24" s="886"/>
      <c r="I24" s="887"/>
      <c r="J24" s="894"/>
      <c r="K24" s="895"/>
      <c r="L24" s="822"/>
      <c r="M24" s="822"/>
      <c r="N24" s="822"/>
      <c r="O24" s="822"/>
      <c r="P24" s="822"/>
      <c r="Q24" s="822"/>
      <c r="R24" s="883"/>
      <c r="S24" s="884"/>
      <c r="T24" s="878"/>
      <c r="U24" s="775"/>
      <c r="V24" s="878"/>
      <c r="W24" s="776"/>
      <c r="X24" s="878"/>
      <c r="Y24" s="901"/>
      <c r="AA24" s="902"/>
      <c r="AB24" s="895"/>
      <c r="AC24" s="822"/>
      <c r="AD24" s="822"/>
      <c r="AE24" s="822"/>
      <c r="AF24" s="822"/>
      <c r="AG24" s="822"/>
      <c r="AH24" s="822"/>
      <c r="AI24" s="883"/>
      <c r="AJ24" s="884"/>
      <c r="AK24" s="878"/>
      <c r="AL24" s="775"/>
      <c r="AM24" s="878"/>
      <c r="AN24" s="776"/>
      <c r="AO24" s="878"/>
      <c r="AP24" s="901"/>
    </row>
    <row r="25" spans="1:45" ht="18.75" customHeight="1" x14ac:dyDescent="0.4">
      <c r="A25" s="99"/>
      <c r="B25" s="100"/>
      <c r="C25" s="100"/>
      <c r="D25" s="100"/>
      <c r="E25" s="100"/>
      <c r="F25" s="100"/>
      <c r="G25" s="100"/>
      <c r="H25" s="100"/>
      <c r="I25" s="100"/>
      <c r="J25" s="896"/>
      <c r="K25" s="784"/>
      <c r="L25" s="822"/>
      <c r="M25" s="822"/>
      <c r="N25" s="822"/>
      <c r="O25" s="822"/>
      <c r="P25" s="822"/>
      <c r="Q25" s="822"/>
      <c r="R25" s="745"/>
      <c r="S25" s="882"/>
      <c r="T25" s="832"/>
      <c r="U25" s="830"/>
      <c r="V25" s="832"/>
      <c r="W25" s="833"/>
      <c r="X25" s="832"/>
      <c r="Y25" s="831"/>
      <c r="AA25" s="782"/>
      <c r="AB25" s="784"/>
      <c r="AC25" s="822"/>
      <c r="AD25" s="822"/>
      <c r="AE25" s="822"/>
      <c r="AF25" s="822"/>
      <c r="AG25" s="822"/>
      <c r="AH25" s="822"/>
      <c r="AI25" s="745"/>
      <c r="AJ25" s="882"/>
      <c r="AK25" s="832"/>
      <c r="AL25" s="830"/>
      <c r="AM25" s="832"/>
      <c r="AN25" s="833"/>
      <c r="AO25" s="832"/>
      <c r="AP25" s="831"/>
    </row>
    <row r="26" spans="1:45" ht="18.75" customHeight="1" x14ac:dyDescent="0.4">
      <c r="A26" s="788" t="s">
        <v>140</v>
      </c>
      <c r="B26" s="789"/>
      <c r="C26" s="789"/>
      <c r="D26" s="789"/>
      <c r="E26" s="789"/>
      <c r="F26" s="789"/>
      <c r="G26" s="789"/>
      <c r="H26" s="789"/>
      <c r="I26" s="790"/>
      <c r="J26" s="868"/>
      <c r="K26" s="869"/>
      <c r="L26" s="868"/>
      <c r="M26" s="869"/>
      <c r="N26" s="868"/>
      <c r="O26" s="869"/>
      <c r="P26" s="868"/>
      <c r="Q26" s="869"/>
      <c r="R26" s="880"/>
      <c r="S26" s="881"/>
      <c r="T26" s="861" t="str">
        <f>IF(SUM(L26:S27) = 0, "", SUM(L26:S27))</f>
        <v/>
      </c>
      <c r="U26" s="789"/>
      <c r="V26" s="868"/>
      <c r="W26" s="869"/>
      <c r="X26" s="861" t="str">
        <f>IF(SUM(J26,L26:S27,V26) = 0, "", SUM(J26,L26:S27,V26))</f>
        <v/>
      </c>
      <c r="Y26" s="871"/>
      <c r="AA26" s="872"/>
      <c r="AB26" s="869"/>
      <c r="AC26" s="868"/>
      <c r="AD26" s="869"/>
      <c r="AE26" s="868"/>
      <c r="AF26" s="869"/>
      <c r="AG26" s="868"/>
      <c r="AH26" s="869"/>
      <c r="AI26" s="880"/>
      <c r="AJ26" s="881"/>
      <c r="AK26" s="861" t="str">
        <f>IF(SUM(AC26:AJ27) = 0, "", SUM(AC26:AJ27))</f>
        <v/>
      </c>
      <c r="AL26" s="789"/>
      <c r="AM26" s="868"/>
      <c r="AN26" s="869"/>
      <c r="AO26" s="861" t="str">
        <f>IF(SUM(AA26,AC26:AJ27,AM26) = 0, "", SUM(AA26,AC26:AJ27,AM26))</f>
        <v/>
      </c>
      <c r="AP26" s="871"/>
    </row>
    <row r="27" spans="1:45" ht="18.75" customHeight="1" x14ac:dyDescent="0.4">
      <c r="A27" s="888"/>
      <c r="B27" s="830"/>
      <c r="C27" s="830"/>
      <c r="D27" s="830"/>
      <c r="E27" s="830"/>
      <c r="F27" s="830"/>
      <c r="G27" s="830"/>
      <c r="H27" s="830"/>
      <c r="I27" s="833"/>
      <c r="J27" s="747"/>
      <c r="K27" s="870"/>
      <c r="L27" s="747"/>
      <c r="M27" s="870"/>
      <c r="N27" s="747"/>
      <c r="O27" s="870"/>
      <c r="P27" s="747"/>
      <c r="Q27" s="870"/>
      <c r="R27" s="745"/>
      <c r="S27" s="882"/>
      <c r="T27" s="832"/>
      <c r="U27" s="830"/>
      <c r="V27" s="747"/>
      <c r="W27" s="870"/>
      <c r="X27" s="832"/>
      <c r="Y27" s="831"/>
      <c r="AA27" s="873"/>
      <c r="AB27" s="870"/>
      <c r="AC27" s="747"/>
      <c r="AD27" s="870"/>
      <c r="AE27" s="747"/>
      <c r="AF27" s="870"/>
      <c r="AG27" s="747"/>
      <c r="AH27" s="870"/>
      <c r="AI27" s="745"/>
      <c r="AJ27" s="882"/>
      <c r="AK27" s="832"/>
      <c r="AL27" s="830"/>
      <c r="AM27" s="747"/>
      <c r="AN27" s="870"/>
      <c r="AO27" s="832"/>
      <c r="AP27" s="831"/>
    </row>
    <row r="28" spans="1:45" ht="18.75" customHeight="1" x14ac:dyDescent="0.4">
      <c r="A28" s="874" t="s">
        <v>1051</v>
      </c>
      <c r="B28" s="875"/>
      <c r="C28" s="875"/>
      <c r="D28" s="861" t="s">
        <v>141</v>
      </c>
      <c r="E28" s="789"/>
      <c r="F28" s="789"/>
      <c r="G28" s="789"/>
      <c r="H28" s="789"/>
      <c r="I28" s="790"/>
      <c r="J28" s="868"/>
      <c r="K28" s="869"/>
      <c r="L28" s="868"/>
      <c r="M28" s="869"/>
      <c r="N28" s="868"/>
      <c r="O28" s="869"/>
      <c r="P28" s="868"/>
      <c r="Q28" s="869"/>
      <c r="R28" s="868"/>
      <c r="S28" s="869"/>
      <c r="T28" s="861" t="str">
        <f>IF(SUM(L28:S29) = 0, "", SUM(L28:S29))</f>
        <v/>
      </c>
      <c r="U28" s="789"/>
      <c r="V28" s="868"/>
      <c r="W28" s="869"/>
      <c r="X28" s="861" t="str">
        <f>IF(SUM(J28,L28:S29,V28) = 0, "", SUM(J28,L28:S29,V28))</f>
        <v/>
      </c>
      <c r="Y28" s="871"/>
      <c r="AA28" s="872"/>
      <c r="AB28" s="869"/>
      <c r="AC28" s="868"/>
      <c r="AD28" s="869"/>
      <c r="AE28" s="868"/>
      <c r="AF28" s="869"/>
      <c r="AG28" s="868"/>
      <c r="AH28" s="869"/>
      <c r="AI28" s="868"/>
      <c r="AJ28" s="869"/>
      <c r="AK28" s="861" t="str">
        <f>IF(SUM(AC28:AJ29) = 0, "", SUM(AC28:AJ29))</f>
        <v/>
      </c>
      <c r="AL28" s="789"/>
      <c r="AM28" s="868"/>
      <c r="AN28" s="869"/>
      <c r="AO28" s="861" t="str">
        <f>IF(SUM(AA28,AC28:AJ29,AM28) = 0, "", SUM(AA28,AC28:AJ29,AM28))</f>
        <v/>
      </c>
      <c r="AP28" s="871"/>
    </row>
    <row r="29" spans="1:45" ht="18.75" customHeight="1" x14ac:dyDescent="0.4">
      <c r="A29" s="876"/>
      <c r="B29" s="877"/>
      <c r="C29" s="877"/>
      <c r="D29" s="878"/>
      <c r="E29" s="775"/>
      <c r="F29" s="775"/>
      <c r="G29" s="775"/>
      <c r="H29" s="775"/>
      <c r="I29" s="776"/>
      <c r="J29" s="747"/>
      <c r="K29" s="870"/>
      <c r="L29" s="747"/>
      <c r="M29" s="870"/>
      <c r="N29" s="747"/>
      <c r="O29" s="870"/>
      <c r="P29" s="747"/>
      <c r="Q29" s="870"/>
      <c r="R29" s="747"/>
      <c r="S29" s="870"/>
      <c r="T29" s="832"/>
      <c r="U29" s="830"/>
      <c r="V29" s="747"/>
      <c r="W29" s="870"/>
      <c r="X29" s="832"/>
      <c r="Y29" s="831"/>
      <c r="AA29" s="873"/>
      <c r="AB29" s="870"/>
      <c r="AC29" s="747"/>
      <c r="AD29" s="870"/>
      <c r="AE29" s="747"/>
      <c r="AF29" s="870"/>
      <c r="AG29" s="747"/>
      <c r="AH29" s="870"/>
      <c r="AI29" s="747"/>
      <c r="AJ29" s="870"/>
      <c r="AK29" s="832"/>
      <c r="AL29" s="830"/>
      <c r="AM29" s="747"/>
      <c r="AN29" s="870"/>
      <c r="AO29" s="832"/>
      <c r="AP29" s="831"/>
    </row>
    <row r="30" spans="1:45" ht="18.75" customHeight="1" x14ac:dyDescent="0.4">
      <c r="A30" s="876"/>
      <c r="B30" s="877"/>
      <c r="C30" s="877"/>
      <c r="D30" s="818" t="s">
        <v>119</v>
      </c>
      <c r="E30" s="818"/>
      <c r="F30" s="818"/>
      <c r="G30" s="818" t="s">
        <v>120</v>
      </c>
      <c r="H30" s="818"/>
      <c r="I30" s="818"/>
      <c r="J30" s="868"/>
      <c r="K30" s="869"/>
      <c r="L30" s="868"/>
      <c r="M30" s="869"/>
      <c r="N30" s="868"/>
      <c r="O30" s="869"/>
      <c r="P30" s="868"/>
      <c r="Q30" s="869"/>
      <c r="R30" s="868"/>
      <c r="S30" s="869"/>
      <c r="T30" s="861" t="str">
        <f>IF(SUM(L30:S31) = 0, "", SUM(L30:S31))</f>
        <v/>
      </c>
      <c r="U30" s="789"/>
      <c r="V30" s="868"/>
      <c r="W30" s="869"/>
      <c r="X30" s="861" t="str">
        <f>IF(SUM(J30,L30:S31,V30) = 0, "", SUM(J30,L30:S31,V30))</f>
        <v/>
      </c>
      <c r="Y30" s="871"/>
      <c r="AA30" s="872"/>
      <c r="AB30" s="869"/>
      <c r="AC30" s="868"/>
      <c r="AD30" s="869"/>
      <c r="AE30" s="868"/>
      <c r="AF30" s="869"/>
      <c r="AG30" s="868"/>
      <c r="AH30" s="869"/>
      <c r="AI30" s="868"/>
      <c r="AJ30" s="869"/>
      <c r="AK30" s="861" t="str">
        <f>IF(SUM(AC30:AJ31) = 0, "", SUM(AC30:AJ31))</f>
        <v/>
      </c>
      <c r="AL30" s="789"/>
      <c r="AM30" s="868"/>
      <c r="AN30" s="869"/>
      <c r="AO30" s="861" t="str">
        <f>IF(SUM(AA30,AC30:AJ31,AM30) = 0, "", SUM(AA30,AC30:AJ31,AM30))</f>
        <v/>
      </c>
      <c r="AP30" s="871"/>
    </row>
    <row r="31" spans="1:45" ht="18.75" customHeight="1" x14ac:dyDescent="0.4">
      <c r="A31" s="876"/>
      <c r="B31" s="877"/>
      <c r="C31" s="877"/>
      <c r="D31" s="818"/>
      <c r="E31" s="818"/>
      <c r="F31" s="818"/>
      <c r="G31" s="818"/>
      <c r="H31" s="818"/>
      <c r="I31" s="818"/>
      <c r="J31" s="747"/>
      <c r="K31" s="870"/>
      <c r="L31" s="747"/>
      <c r="M31" s="870"/>
      <c r="N31" s="747"/>
      <c r="O31" s="870"/>
      <c r="P31" s="747"/>
      <c r="Q31" s="870"/>
      <c r="R31" s="747"/>
      <c r="S31" s="870"/>
      <c r="T31" s="832"/>
      <c r="U31" s="830"/>
      <c r="V31" s="747"/>
      <c r="W31" s="870"/>
      <c r="X31" s="832"/>
      <c r="Y31" s="831"/>
      <c r="AA31" s="873"/>
      <c r="AB31" s="870"/>
      <c r="AC31" s="747"/>
      <c r="AD31" s="870"/>
      <c r="AE31" s="747"/>
      <c r="AF31" s="870"/>
      <c r="AG31" s="747"/>
      <c r="AH31" s="870"/>
      <c r="AI31" s="747"/>
      <c r="AJ31" s="870"/>
      <c r="AK31" s="832"/>
      <c r="AL31" s="830"/>
      <c r="AM31" s="747"/>
      <c r="AN31" s="870"/>
      <c r="AO31" s="832"/>
      <c r="AP31" s="831"/>
    </row>
    <row r="32" spans="1:45" ht="18.75" customHeight="1" x14ac:dyDescent="0.4">
      <c r="A32" s="876"/>
      <c r="B32" s="877"/>
      <c r="C32" s="877"/>
      <c r="D32" s="818"/>
      <c r="E32" s="818"/>
      <c r="F32" s="818"/>
      <c r="G32" s="822" t="s">
        <v>1112</v>
      </c>
      <c r="H32" s="818"/>
      <c r="I32" s="818"/>
      <c r="J32" s="868"/>
      <c r="K32" s="869"/>
      <c r="L32" s="868"/>
      <c r="M32" s="869"/>
      <c r="N32" s="868"/>
      <c r="O32" s="869"/>
      <c r="P32" s="868"/>
      <c r="Q32" s="869"/>
      <c r="R32" s="868"/>
      <c r="S32" s="869"/>
      <c r="T32" s="861" t="str">
        <f>IF(SUM(L32:S33) = 0, "", SUM(L32:S33))</f>
        <v/>
      </c>
      <c r="U32" s="789"/>
      <c r="V32" s="868"/>
      <c r="W32" s="869"/>
      <c r="X32" s="861" t="str">
        <f>IF(SUM(J32,L32:S33,V32) = 0, "", SUM(J32,L32:S33,V32))</f>
        <v/>
      </c>
      <c r="Y32" s="871"/>
      <c r="AA32" s="872"/>
      <c r="AB32" s="869"/>
      <c r="AC32" s="868"/>
      <c r="AD32" s="869"/>
      <c r="AE32" s="868"/>
      <c r="AF32" s="869"/>
      <c r="AG32" s="868"/>
      <c r="AH32" s="869"/>
      <c r="AI32" s="868"/>
      <c r="AJ32" s="869"/>
      <c r="AK32" s="861" t="str">
        <f>IF(SUM(AC32:AJ33) = 0, "", SUM(AC32:AJ33))</f>
        <v/>
      </c>
      <c r="AL32" s="789"/>
      <c r="AM32" s="868"/>
      <c r="AN32" s="869"/>
      <c r="AO32" s="861" t="str">
        <f>IF(SUM(AA32,AC32:AJ33,AM32) = 0, "", SUM(AA32,AC32:AJ33,AM32))</f>
        <v/>
      </c>
      <c r="AP32" s="871"/>
    </row>
    <row r="33" spans="1:42" ht="18.75" customHeight="1" x14ac:dyDescent="0.4">
      <c r="A33" s="876"/>
      <c r="B33" s="877"/>
      <c r="C33" s="877"/>
      <c r="D33" s="879"/>
      <c r="E33" s="879"/>
      <c r="F33" s="879"/>
      <c r="G33" s="879"/>
      <c r="H33" s="879"/>
      <c r="I33" s="879"/>
      <c r="J33" s="747"/>
      <c r="K33" s="870"/>
      <c r="L33" s="747"/>
      <c r="M33" s="870"/>
      <c r="N33" s="747"/>
      <c r="O33" s="870"/>
      <c r="P33" s="747"/>
      <c r="Q33" s="870"/>
      <c r="R33" s="747"/>
      <c r="S33" s="870"/>
      <c r="T33" s="832"/>
      <c r="U33" s="830"/>
      <c r="V33" s="747"/>
      <c r="W33" s="870"/>
      <c r="X33" s="832"/>
      <c r="Y33" s="831"/>
      <c r="AA33" s="873"/>
      <c r="AB33" s="870"/>
      <c r="AC33" s="747"/>
      <c r="AD33" s="870"/>
      <c r="AE33" s="747"/>
      <c r="AF33" s="870"/>
      <c r="AG33" s="747"/>
      <c r="AH33" s="870"/>
      <c r="AI33" s="747"/>
      <c r="AJ33" s="870"/>
      <c r="AK33" s="832"/>
      <c r="AL33" s="830"/>
      <c r="AM33" s="747"/>
      <c r="AN33" s="870"/>
      <c r="AO33" s="832"/>
      <c r="AP33" s="831"/>
    </row>
    <row r="34" spans="1:42" ht="18.75" customHeight="1" x14ac:dyDescent="0.4">
      <c r="A34" s="788" t="s">
        <v>142</v>
      </c>
      <c r="B34" s="789"/>
      <c r="C34" s="789"/>
      <c r="D34" s="789"/>
      <c r="E34" s="789"/>
      <c r="F34" s="789"/>
      <c r="G34" s="789"/>
      <c r="H34" s="789"/>
      <c r="I34" s="790"/>
      <c r="J34" s="861" t="str">
        <f>IF(AND(J26=0,J28=0,J32=0),"",(J28+J32)-J26)</f>
        <v/>
      </c>
      <c r="K34" s="790"/>
      <c r="L34" s="861" t="str">
        <f>IF(AND(L26=0,L28=0,L32=0),"",(L28+L32)-L26)</f>
        <v/>
      </c>
      <c r="M34" s="790"/>
      <c r="N34" s="861" t="str">
        <f>IF(AND(N26=0,N28=0,N32=0),"",(N28+N32)-N26)</f>
        <v/>
      </c>
      <c r="O34" s="790"/>
      <c r="P34" s="861" t="str">
        <f>IF(AND(P26=0,P28=0,P32=0),"",(P28+P32)-P26)</f>
        <v/>
      </c>
      <c r="Q34" s="790"/>
      <c r="R34" s="861" t="str">
        <f>IF(AND(R26=0,R28=0,R32=0),"",(R28+R32)-R26)</f>
        <v/>
      </c>
      <c r="S34" s="790"/>
      <c r="T34" s="862"/>
      <c r="U34" s="863"/>
      <c r="V34" s="861" t="str">
        <f>IF(AND(V26=0,V28=0,V32=0),"",(V28+V32)-V26)</f>
        <v/>
      </c>
      <c r="W34" s="790"/>
      <c r="X34" s="862"/>
      <c r="Y34" s="866"/>
      <c r="AA34" s="788" t="str">
        <f>IF(AND(AA26=0,AA28=0,AA32=0),"",(AA28+AA32)-AA26)</f>
        <v/>
      </c>
      <c r="AB34" s="790"/>
      <c r="AC34" s="861" t="str">
        <f>IF(AND(AC26=0,AC28=0,AC32=0),"",(AC28+AC32)-AC26)</f>
        <v/>
      </c>
      <c r="AD34" s="790"/>
      <c r="AE34" s="861" t="str">
        <f>IF(AND(AE26=0,AE28=0,AE32=0),"",(AE28+AE32)-AE26)</f>
        <v/>
      </c>
      <c r="AF34" s="790"/>
      <c r="AG34" s="861" t="str">
        <f>IF(AND(AG26=0,AG28=0,AG32=0),"",(AG28+AG32)-AG26)</f>
        <v/>
      </c>
      <c r="AH34" s="790"/>
      <c r="AI34" s="861" t="str">
        <f>IF(AND(AI26=0,AI28=0,AI32=0),"",(AI28+AI32)-AI26)</f>
        <v/>
      </c>
      <c r="AJ34" s="790"/>
      <c r="AK34" s="862"/>
      <c r="AL34" s="863"/>
      <c r="AM34" s="861" t="str">
        <f>IF(AND(AM26=0,AM28=0,AM32=0),"",(AM28+AM32)-AM26)</f>
        <v/>
      </c>
      <c r="AN34" s="790"/>
      <c r="AO34" s="862"/>
      <c r="AP34" s="866"/>
    </row>
    <row r="35" spans="1:42" ht="18.75" customHeight="1" thickBot="1" x14ac:dyDescent="0.45">
      <c r="A35" s="735"/>
      <c r="B35" s="736"/>
      <c r="C35" s="736"/>
      <c r="D35" s="736"/>
      <c r="E35" s="736"/>
      <c r="F35" s="736"/>
      <c r="G35" s="736"/>
      <c r="H35" s="736"/>
      <c r="I35" s="737"/>
      <c r="J35" s="738"/>
      <c r="K35" s="737"/>
      <c r="L35" s="738"/>
      <c r="M35" s="737"/>
      <c r="N35" s="738"/>
      <c r="O35" s="737"/>
      <c r="P35" s="738"/>
      <c r="Q35" s="737"/>
      <c r="R35" s="738"/>
      <c r="S35" s="737"/>
      <c r="T35" s="864"/>
      <c r="U35" s="865"/>
      <c r="V35" s="738"/>
      <c r="W35" s="737"/>
      <c r="X35" s="864"/>
      <c r="Y35" s="867"/>
      <c r="AA35" s="735"/>
      <c r="AB35" s="737"/>
      <c r="AC35" s="738"/>
      <c r="AD35" s="737"/>
      <c r="AE35" s="738"/>
      <c r="AF35" s="737"/>
      <c r="AG35" s="738"/>
      <c r="AH35" s="737"/>
      <c r="AI35" s="738"/>
      <c r="AJ35" s="737"/>
      <c r="AK35" s="864"/>
      <c r="AL35" s="865"/>
      <c r="AM35" s="738"/>
      <c r="AN35" s="737"/>
      <c r="AO35" s="864"/>
      <c r="AP35" s="867"/>
    </row>
    <row r="36" spans="1:42" ht="18.75" customHeight="1" x14ac:dyDescent="0.4">
      <c r="A36" s="92" t="s">
        <v>124</v>
      </c>
      <c r="B36" s="618" t="s">
        <v>125</v>
      </c>
      <c r="C36" s="618"/>
    </row>
    <row r="37" spans="1:42" ht="18.75" customHeight="1" x14ac:dyDescent="0.4">
      <c r="A37" s="618"/>
      <c r="B37" s="618" t="s">
        <v>126</v>
      </c>
      <c r="C37" s="618"/>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42" ht="18.75" customHeight="1" x14ac:dyDescent="0.4">
      <c r="A38" s="618" t="s">
        <v>127</v>
      </c>
      <c r="B38" s="108" t="s">
        <v>128</v>
      </c>
      <c r="C38" s="618"/>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sheetData>
  <sheetProtection selectLockedCells="1"/>
  <mergeCells count="230">
    <mergeCell ref="AI3:AK3"/>
    <mergeCell ref="AM3:AN3"/>
    <mergeCell ref="AP3:AQ3"/>
    <mergeCell ref="AR3:AS3"/>
    <mergeCell ref="J4:K8"/>
    <mergeCell ref="L4:M8"/>
    <mergeCell ref="N4:O8"/>
    <mergeCell ref="P4:AG5"/>
    <mergeCell ref="AH4:AI8"/>
    <mergeCell ref="AJ4:AM5"/>
    <mergeCell ref="A7:I7"/>
    <mergeCell ref="AN4:AO8"/>
    <mergeCell ref="AP4:AQ8"/>
    <mergeCell ref="AR4:AS8"/>
    <mergeCell ref="A5:I5"/>
    <mergeCell ref="P6:Q8"/>
    <mergeCell ref="R6:S8"/>
    <mergeCell ref="T6:U8"/>
    <mergeCell ref="V6:W8"/>
    <mergeCell ref="X6:Y8"/>
    <mergeCell ref="Z6:AA8"/>
    <mergeCell ref="L9:M10"/>
    <mergeCell ref="N9:O10"/>
    <mergeCell ref="P9:Q10"/>
    <mergeCell ref="R9:S10"/>
    <mergeCell ref="AB6:AC8"/>
    <mergeCell ref="AD6:AE8"/>
    <mergeCell ref="AF6:AG8"/>
    <mergeCell ref="AJ6:AK8"/>
    <mergeCell ref="AL6:AM8"/>
    <mergeCell ref="AR9:AS10"/>
    <mergeCell ref="A11:C16"/>
    <mergeCell ref="D11:I12"/>
    <mergeCell ref="J11:K12"/>
    <mergeCell ref="L11:M12"/>
    <mergeCell ref="N11:O12"/>
    <mergeCell ref="P11:Q12"/>
    <mergeCell ref="R11:S12"/>
    <mergeCell ref="T11:U12"/>
    <mergeCell ref="V11:W12"/>
    <mergeCell ref="AF9:AG10"/>
    <mergeCell ref="AH9:AI10"/>
    <mergeCell ref="AJ9:AK10"/>
    <mergeCell ref="AL9:AM10"/>
    <mergeCell ref="AN9:AO10"/>
    <mergeCell ref="AP9:AQ10"/>
    <mergeCell ref="T9:U10"/>
    <mergeCell ref="V9:W10"/>
    <mergeCell ref="X9:Y10"/>
    <mergeCell ref="Z9:AA10"/>
    <mergeCell ref="AB9:AC10"/>
    <mergeCell ref="AD9:AE10"/>
    <mergeCell ref="A9:I10"/>
    <mergeCell ref="J9:K10"/>
    <mergeCell ref="AJ11:AK12"/>
    <mergeCell ref="AL11:AM12"/>
    <mergeCell ref="AN11:AO12"/>
    <mergeCell ref="AP11:AQ12"/>
    <mergeCell ref="AR11:AS12"/>
    <mergeCell ref="D13:F16"/>
    <mergeCell ref="G13:I14"/>
    <mergeCell ref="J13:K14"/>
    <mergeCell ref="L13:M14"/>
    <mergeCell ref="N13:O14"/>
    <mergeCell ref="X11:Y12"/>
    <mergeCell ref="Z11:AA12"/>
    <mergeCell ref="AB11:AC12"/>
    <mergeCell ref="AD11:AE12"/>
    <mergeCell ref="AF11:AG12"/>
    <mergeCell ref="AH11:AI12"/>
    <mergeCell ref="AN13:AO14"/>
    <mergeCell ref="AP13:AQ14"/>
    <mergeCell ref="AR13:AS14"/>
    <mergeCell ref="G15:I16"/>
    <mergeCell ref="J15:K16"/>
    <mergeCell ref="L15:M16"/>
    <mergeCell ref="N15:O16"/>
    <mergeCell ref="P15:Q16"/>
    <mergeCell ref="R15:S16"/>
    <mergeCell ref="T15:U16"/>
    <mergeCell ref="AB13:AC14"/>
    <mergeCell ref="AD13:AE14"/>
    <mergeCell ref="AF13:AG14"/>
    <mergeCell ref="AH13:AI14"/>
    <mergeCell ref="AJ13:AK14"/>
    <mergeCell ref="AL13:AM14"/>
    <mergeCell ref="P13:Q14"/>
    <mergeCell ref="R13:S14"/>
    <mergeCell ref="T13:U14"/>
    <mergeCell ref="V13:W14"/>
    <mergeCell ref="X13:Y14"/>
    <mergeCell ref="Z13:AA14"/>
    <mergeCell ref="AH15:AI16"/>
    <mergeCell ref="AJ15:AK16"/>
    <mergeCell ref="AL15:AM16"/>
    <mergeCell ref="AN15:AO16"/>
    <mergeCell ref="AP15:AQ16"/>
    <mergeCell ref="AR15:AS16"/>
    <mergeCell ref="V15:W16"/>
    <mergeCell ref="X15:Y16"/>
    <mergeCell ref="Z15:AA16"/>
    <mergeCell ref="AB15:AC16"/>
    <mergeCell ref="AD15:AE16"/>
    <mergeCell ref="AF15:AG16"/>
    <mergeCell ref="X17:Y18"/>
    <mergeCell ref="Z17:AA18"/>
    <mergeCell ref="AB17:AC18"/>
    <mergeCell ref="AD17:AE18"/>
    <mergeCell ref="A17:I18"/>
    <mergeCell ref="J17:K18"/>
    <mergeCell ref="L17:M18"/>
    <mergeCell ref="N17:O18"/>
    <mergeCell ref="P17:Q18"/>
    <mergeCell ref="R17:S18"/>
    <mergeCell ref="A22:I22"/>
    <mergeCell ref="L23:M25"/>
    <mergeCell ref="N23:O25"/>
    <mergeCell ref="P23:Q25"/>
    <mergeCell ref="R23:S25"/>
    <mergeCell ref="T23:U25"/>
    <mergeCell ref="AR17:AS18"/>
    <mergeCell ref="J21:K25"/>
    <mergeCell ref="L21:U22"/>
    <mergeCell ref="V21:W25"/>
    <mergeCell ref="X21:Y25"/>
    <mergeCell ref="AA21:AB25"/>
    <mergeCell ref="AC21:AL22"/>
    <mergeCell ref="AM21:AN25"/>
    <mergeCell ref="AO21:AP25"/>
    <mergeCell ref="AC23:AD25"/>
    <mergeCell ref="AF17:AG18"/>
    <mergeCell ref="AH17:AI18"/>
    <mergeCell ref="AJ17:AK18"/>
    <mergeCell ref="AL17:AM18"/>
    <mergeCell ref="AN17:AO18"/>
    <mergeCell ref="AP17:AQ18"/>
    <mergeCell ref="T17:U18"/>
    <mergeCell ref="V17:W18"/>
    <mergeCell ref="AE23:AF25"/>
    <mergeCell ref="AG23:AH25"/>
    <mergeCell ref="AI23:AJ25"/>
    <mergeCell ref="AK23:AL25"/>
    <mergeCell ref="A24:I24"/>
    <mergeCell ref="A26:I27"/>
    <mergeCell ref="J26:K27"/>
    <mergeCell ref="L26:M27"/>
    <mergeCell ref="N26:O27"/>
    <mergeCell ref="P26:Q27"/>
    <mergeCell ref="AE26:AF27"/>
    <mergeCell ref="AG26:AH27"/>
    <mergeCell ref="AI26:AJ27"/>
    <mergeCell ref="AK26:AL27"/>
    <mergeCell ref="AM26:AN27"/>
    <mergeCell ref="AO26:AP27"/>
    <mergeCell ref="R26:S27"/>
    <mergeCell ref="T26:U27"/>
    <mergeCell ref="V26:W27"/>
    <mergeCell ref="X26:Y27"/>
    <mergeCell ref="AA26:AB27"/>
    <mergeCell ref="AC26:AD27"/>
    <mergeCell ref="AE28:AF29"/>
    <mergeCell ref="AG28:AH29"/>
    <mergeCell ref="AI28:AJ29"/>
    <mergeCell ref="AK28:AL29"/>
    <mergeCell ref="AM28:AN29"/>
    <mergeCell ref="AO28:AP29"/>
    <mergeCell ref="R28:S29"/>
    <mergeCell ref="T28:U29"/>
    <mergeCell ref="V28:W29"/>
    <mergeCell ref="X28:Y29"/>
    <mergeCell ref="AA28:AB29"/>
    <mergeCell ref="AC28:AD29"/>
    <mergeCell ref="AM30:AN31"/>
    <mergeCell ref="AO30:AP31"/>
    <mergeCell ref="G32:I33"/>
    <mergeCell ref="J32:K33"/>
    <mergeCell ref="L32:M33"/>
    <mergeCell ref="N32:O33"/>
    <mergeCell ref="P32:Q33"/>
    <mergeCell ref="R32:S33"/>
    <mergeCell ref="T32:U33"/>
    <mergeCell ref="V32:W33"/>
    <mergeCell ref="AA30:AB31"/>
    <mergeCell ref="AC30:AD31"/>
    <mergeCell ref="AE30:AF31"/>
    <mergeCell ref="AG30:AH31"/>
    <mergeCell ref="AI30:AJ31"/>
    <mergeCell ref="AK30:AL31"/>
    <mergeCell ref="N30:O31"/>
    <mergeCell ref="P30:Q31"/>
    <mergeCell ref="R30:S31"/>
    <mergeCell ref="T30:U31"/>
    <mergeCell ref="V30:W31"/>
    <mergeCell ref="X30:Y31"/>
    <mergeCell ref="G30:I31"/>
    <mergeCell ref="J30:K31"/>
    <mergeCell ref="AK32:AL33"/>
    <mergeCell ref="AM32:AN33"/>
    <mergeCell ref="AO32:AP33"/>
    <mergeCell ref="A34:I35"/>
    <mergeCell ref="J34:K35"/>
    <mergeCell ref="L34:M35"/>
    <mergeCell ref="N34:O35"/>
    <mergeCell ref="P34:Q35"/>
    <mergeCell ref="R34:S35"/>
    <mergeCell ref="T34:U35"/>
    <mergeCell ref="X32:Y33"/>
    <mergeCell ref="AA32:AB33"/>
    <mergeCell ref="AC32:AD33"/>
    <mergeCell ref="AE32:AF33"/>
    <mergeCell ref="AG32:AH33"/>
    <mergeCell ref="AI32:AJ33"/>
    <mergeCell ref="A28:C33"/>
    <mergeCell ref="D28:I29"/>
    <mergeCell ref="J28:K29"/>
    <mergeCell ref="L28:M29"/>
    <mergeCell ref="N28:O29"/>
    <mergeCell ref="P28:Q29"/>
    <mergeCell ref="D30:F33"/>
    <mergeCell ref="L30:M31"/>
    <mergeCell ref="AI34:AJ35"/>
    <mergeCell ref="AK34:AL35"/>
    <mergeCell ref="AM34:AN35"/>
    <mergeCell ref="AO34:AP35"/>
    <mergeCell ref="V34:W35"/>
    <mergeCell ref="X34:Y35"/>
    <mergeCell ref="AA34:AB35"/>
    <mergeCell ref="AC34:AD35"/>
    <mergeCell ref="AE34:AF35"/>
    <mergeCell ref="AG34:AH35"/>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&amp;C2/33&amp;R&amp;F</oddFooter>
  </headerFooter>
  <rowBreaks count="1" manualBreakCount="1">
    <brk id="43" max="3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34EE-67EB-4DB2-9C98-552C90432F50}">
  <sheetPr>
    <tabColor theme="7" tint="0.79998168889431442"/>
    <pageSetUpPr fitToPage="1"/>
  </sheetPr>
  <dimension ref="A1:BQ52"/>
  <sheetViews>
    <sheetView view="pageBreakPreview" zoomScaleNormal="70" zoomScaleSheetLayoutView="100" workbookViewId="0"/>
  </sheetViews>
  <sheetFormatPr defaultRowHeight="16.5" x14ac:dyDescent="0.15"/>
  <cols>
    <col min="1" max="63" width="4.375" style="32" customWidth="1"/>
    <col min="64" max="69" width="9" style="32"/>
    <col min="70" max="256" width="9" style="112"/>
    <col min="257" max="319" width="4.375" style="112" customWidth="1"/>
    <col min="320" max="512" width="9" style="112"/>
    <col min="513" max="575" width="4.375" style="112" customWidth="1"/>
    <col min="576" max="768" width="9" style="112"/>
    <col min="769" max="831" width="4.375" style="112" customWidth="1"/>
    <col min="832" max="1024" width="9" style="112"/>
    <col min="1025" max="1087" width="4.375" style="112" customWidth="1"/>
    <col min="1088" max="1280" width="9" style="112"/>
    <col min="1281" max="1343" width="4.375" style="112" customWidth="1"/>
    <col min="1344" max="1536" width="9" style="112"/>
    <col min="1537" max="1599" width="4.375" style="112" customWidth="1"/>
    <col min="1600" max="1792" width="9" style="112"/>
    <col min="1793" max="1855" width="4.375" style="112" customWidth="1"/>
    <col min="1856" max="2048" width="9" style="112"/>
    <col min="2049" max="2111" width="4.375" style="112" customWidth="1"/>
    <col min="2112" max="2304" width="9" style="112"/>
    <col min="2305" max="2367" width="4.375" style="112" customWidth="1"/>
    <col min="2368" max="2560" width="9" style="112"/>
    <col min="2561" max="2623" width="4.375" style="112" customWidth="1"/>
    <col min="2624" max="2816" width="9" style="112"/>
    <col min="2817" max="2879" width="4.375" style="112" customWidth="1"/>
    <col min="2880" max="3072" width="9" style="112"/>
    <col min="3073" max="3135" width="4.375" style="112" customWidth="1"/>
    <col min="3136" max="3328" width="9" style="112"/>
    <col min="3329" max="3391" width="4.375" style="112" customWidth="1"/>
    <col min="3392" max="3584" width="9" style="112"/>
    <col min="3585" max="3647" width="4.375" style="112" customWidth="1"/>
    <col min="3648" max="3840" width="9" style="112"/>
    <col min="3841" max="3903" width="4.375" style="112" customWidth="1"/>
    <col min="3904" max="4096" width="9" style="112"/>
    <col min="4097" max="4159" width="4.375" style="112" customWidth="1"/>
    <col min="4160" max="4352" width="9" style="112"/>
    <col min="4353" max="4415" width="4.375" style="112" customWidth="1"/>
    <col min="4416" max="4608" width="9" style="112"/>
    <col min="4609" max="4671" width="4.375" style="112" customWidth="1"/>
    <col min="4672" max="4864" width="9" style="112"/>
    <col min="4865" max="4927" width="4.375" style="112" customWidth="1"/>
    <col min="4928" max="5120" width="9" style="112"/>
    <col min="5121" max="5183" width="4.375" style="112" customWidth="1"/>
    <col min="5184" max="5376" width="9" style="112"/>
    <col min="5377" max="5439" width="4.375" style="112" customWidth="1"/>
    <col min="5440" max="5632" width="9" style="112"/>
    <col min="5633" max="5695" width="4.375" style="112" customWidth="1"/>
    <col min="5696" max="5888" width="9" style="112"/>
    <col min="5889" max="5951" width="4.375" style="112" customWidth="1"/>
    <col min="5952" max="6144" width="9" style="112"/>
    <col min="6145" max="6207" width="4.375" style="112" customWidth="1"/>
    <col min="6208" max="6400" width="9" style="112"/>
    <col min="6401" max="6463" width="4.375" style="112" customWidth="1"/>
    <col min="6464" max="6656" width="9" style="112"/>
    <col min="6657" max="6719" width="4.375" style="112" customWidth="1"/>
    <col min="6720" max="6912" width="9" style="112"/>
    <col min="6913" max="6975" width="4.375" style="112" customWidth="1"/>
    <col min="6976" max="7168" width="9" style="112"/>
    <col min="7169" max="7231" width="4.375" style="112" customWidth="1"/>
    <col min="7232" max="7424" width="9" style="112"/>
    <col min="7425" max="7487" width="4.375" style="112" customWidth="1"/>
    <col min="7488" max="7680" width="9" style="112"/>
    <col min="7681" max="7743" width="4.375" style="112" customWidth="1"/>
    <col min="7744" max="7936" width="9" style="112"/>
    <col min="7937" max="7999" width="4.375" style="112" customWidth="1"/>
    <col min="8000" max="8192" width="9" style="112"/>
    <col min="8193" max="8255" width="4.375" style="112" customWidth="1"/>
    <col min="8256" max="8448" width="9" style="112"/>
    <col min="8449" max="8511" width="4.375" style="112" customWidth="1"/>
    <col min="8512" max="8704" width="9" style="112"/>
    <col min="8705" max="8767" width="4.375" style="112" customWidth="1"/>
    <col min="8768" max="8960" width="9" style="112"/>
    <col min="8961" max="9023" width="4.375" style="112" customWidth="1"/>
    <col min="9024" max="9216" width="9" style="112"/>
    <col min="9217" max="9279" width="4.375" style="112" customWidth="1"/>
    <col min="9280" max="9472" width="9" style="112"/>
    <col min="9473" max="9535" width="4.375" style="112" customWidth="1"/>
    <col min="9536" max="9728" width="9" style="112"/>
    <col min="9729" max="9791" width="4.375" style="112" customWidth="1"/>
    <col min="9792" max="9984" width="9" style="112"/>
    <col min="9985" max="10047" width="4.375" style="112" customWidth="1"/>
    <col min="10048" max="10240" width="9" style="112"/>
    <col min="10241" max="10303" width="4.375" style="112" customWidth="1"/>
    <col min="10304" max="10496" width="9" style="112"/>
    <col min="10497" max="10559" width="4.375" style="112" customWidth="1"/>
    <col min="10560" max="10752" width="9" style="112"/>
    <col min="10753" max="10815" width="4.375" style="112" customWidth="1"/>
    <col min="10816" max="11008" width="9" style="112"/>
    <col min="11009" max="11071" width="4.375" style="112" customWidth="1"/>
    <col min="11072" max="11264" width="9" style="112"/>
    <col min="11265" max="11327" width="4.375" style="112" customWidth="1"/>
    <col min="11328" max="11520" width="9" style="112"/>
    <col min="11521" max="11583" width="4.375" style="112" customWidth="1"/>
    <col min="11584" max="11776" width="9" style="112"/>
    <col min="11777" max="11839" width="4.375" style="112" customWidth="1"/>
    <col min="11840" max="12032" width="9" style="112"/>
    <col min="12033" max="12095" width="4.375" style="112" customWidth="1"/>
    <col min="12096" max="12288" width="9" style="112"/>
    <col min="12289" max="12351" width="4.375" style="112" customWidth="1"/>
    <col min="12352" max="12544" width="9" style="112"/>
    <col min="12545" max="12607" width="4.375" style="112" customWidth="1"/>
    <col min="12608" max="12800" width="9" style="112"/>
    <col min="12801" max="12863" width="4.375" style="112" customWidth="1"/>
    <col min="12864" max="13056" width="9" style="112"/>
    <col min="13057" max="13119" width="4.375" style="112" customWidth="1"/>
    <col min="13120" max="13312" width="9" style="112"/>
    <col min="13313" max="13375" width="4.375" style="112" customWidth="1"/>
    <col min="13376" max="13568" width="9" style="112"/>
    <col min="13569" max="13631" width="4.375" style="112" customWidth="1"/>
    <col min="13632" max="13824" width="9" style="112"/>
    <col min="13825" max="13887" width="4.375" style="112" customWidth="1"/>
    <col min="13888" max="14080" width="9" style="112"/>
    <col min="14081" max="14143" width="4.375" style="112" customWidth="1"/>
    <col min="14144" max="14336" width="9" style="112"/>
    <col min="14337" max="14399" width="4.375" style="112" customWidth="1"/>
    <col min="14400" max="14592" width="9" style="112"/>
    <col min="14593" max="14655" width="4.375" style="112" customWidth="1"/>
    <col min="14656" max="14848" width="9" style="112"/>
    <col min="14849" max="14911" width="4.375" style="112" customWidth="1"/>
    <col min="14912" max="15104" width="9" style="112"/>
    <col min="15105" max="15167" width="4.375" style="112" customWidth="1"/>
    <col min="15168" max="15360" width="9" style="112"/>
    <col min="15361" max="15423" width="4.375" style="112" customWidth="1"/>
    <col min="15424" max="15616" width="9" style="112"/>
    <col min="15617" max="15679" width="4.375" style="112" customWidth="1"/>
    <col min="15680" max="15872" width="9" style="112"/>
    <col min="15873" max="15935" width="4.375" style="112" customWidth="1"/>
    <col min="15936" max="16128" width="9" style="112"/>
    <col min="16129" max="16191" width="4.375" style="112" customWidth="1"/>
    <col min="16192" max="16384" width="9" style="112"/>
  </cols>
  <sheetData>
    <row r="1" spans="1:48" ht="18.75" customHeight="1" x14ac:dyDescent="0.15">
      <c r="A1" s="93" t="s">
        <v>1047</v>
      </c>
    </row>
    <row r="2" spans="1:48" ht="18.75" customHeight="1" thickBot="1" x14ac:dyDescent="0.2">
      <c r="A2" s="618" t="s">
        <v>779</v>
      </c>
    </row>
    <row r="3" spans="1:48" ht="18.75" customHeight="1" x14ac:dyDescent="0.15">
      <c r="A3" s="2246" t="s">
        <v>780</v>
      </c>
      <c r="B3" s="2247"/>
      <c r="C3" s="2247"/>
      <c r="D3" s="2247"/>
      <c r="E3" s="2247"/>
      <c r="F3" s="2247"/>
      <c r="G3" s="2247"/>
      <c r="H3" s="2247"/>
      <c r="I3" s="2247"/>
      <c r="J3" s="2247"/>
      <c r="K3" s="2247"/>
      <c r="L3" s="2247"/>
      <c r="M3" s="2247"/>
      <c r="N3" s="2247"/>
      <c r="O3" s="2247"/>
      <c r="P3" s="2247"/>
      <c r="Q3" s="2247"/>
      <c r="R3" s="2247"/>
      <c r="S3" s="2247"/>
      <c r="T3" s="2247"/>
      <c r="U3" s="2247"/>
      <c r="V3" s="2247"/>
      <c r="W3" s="2247"/>
      <c r="X3" s="2247"/>
      <c r="Y3" s="2248" t="s">
        <v>781</v>
      </c>
      <c r="Z3" s="2247"/>
      <c r="AA3" s="2247"/>
      <c r="AB3" s="2247"/>
      <c r="AC3" s="2247"/>
      <c r="AD3" s="2247"/>
      <c r="AE3" s="2247"/>
      <c r="AF3" s="2247"/>
      <c r="AG3" s="2247"/>
      <c r="AH3" s="2247"/>
      <c r="AI3" s="2247"/>
      <c r="AJ3" s="2247"/>
      <c r="AK3" s="2247"/>
      <c r="AL3" s="2247"/>
      <c r="AM3" s="2247"/>
      <c r="AN3" s="2247"/>
      <c r="AO3" s="2247"/>
      <c r="AP3" s="2247"/>
      <c r="AQ3" s="2247"/>
      <c r="AR3" s="2247"/>
      <c r="AS3" s="2247"/>
      <c r="AT3" s="2247"/>
      <c r="AU3" s="2247"/>
      <c r="AV3" s="2249"/>
    </row>
    <row r="4" spans="1:48" ht="18.75" customHeight="1" x14ac:dyDescent="0.15">
      <c r="A4" s="2000"/>
      <c r="B4" s="952"/>
      <c r="C4" s="952"/>
      <c r="D4" s="952"/>
      <c r="E4" s="952"/>
      <c r="F4" s="952"/>
      <c r="G4" s="952"/>
      <c r="H4" s="952"/>
      <c r="I4" s="952"/>
      <c r="J4" s="952"/>
      <c r="K4" s="952"/>
      <c r="L4" s="952"/>
      <c r="M4" s="952"/>
      <c r="N4" s="952"/>
      <c r="O4" s="952"/>
      <c r="P4" s="952"/>
      <c r="Q4" s="952"/>
      <c r="R4" s="952"/>
      <c r="S4" s="952"/>
      <c r="T4" s="952"/>
      <c r="U4" s="952"/>
      <c r="V4" s="952"/>
      <c r="W4" s="952"/>
      <c r="X4" s="95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3"/>
    </row>
    <row r="5" spans="1:48" ht="18.75" customHeight="1" x14ac:dyDescent="0.15">
      <c r="A5" s="2000"/>
      <c r="B5" s="952"/>
      <c r="C5" s="952"/>
      <c r="D5" s="952"/>
      <c r="E5" s="952"/>
      <c r="F5" s="952"/>
      <c r="G5" s="952"/>
      <c r="H5" s="952"/>
      <c r="I5" s="952"/>
      <c r="J5" s="952"/>
      <c r="K5" s="952"/>
      <c r="L5" s="952"/>
      <c r="M5" s="952"/>
      <c r="N5" s="952"/>
      <c r="O5" s="952"/>
      <c r="P5" s="952"/>
      <c r="Q5" s="952"/>
      <c r="R5" s="952"/>
      <c r="S5" s="952"/>
      <c r="T5" s="952"/>
      <c r="U5" s="952"/>
      <c r="V5" s="952"/>
      <c r="W5" s="952"/>
      <c r="X5" s="95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3"/>
    </row>
    <row r="6" spans="1:48" ht="18.75" customHeight="1" x14ac:dyDescent="0.15">
      <c r="A6" s="2000"/>
      <c r="B6" s="952"/>
      <c r="C6" s="952"/>
      <c r="D6" s="952"/>
      <c r="E6" s="952"/>
      <c r="F6" s="952"/>
      <c r="G6" s="952"/>
      <c r="H6" s="952"/>
      <c r="I6" s="952"/>
      <c r="J6" s="952"/>
      <c r="K6" s="952"/>
      <c r="L6" s="952"/>
      <c r="M6" s="952"/>
      <c r="N6" s="952"/>
      <c r="O6" s="952"/>
      <c r="P6" s="952"/>
      <c r="Q6" s="952"/>
      <c r="R6" s="952"/>
      <c r="S6" s="952"/>
      <c r="T6" s="952"/>
      <c r="U6" s="952"/>
      <c r="V6" s="952"/>
      <c r="W6" s="952"/>
      <c r="X6" s="95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3"/>
    </row>
    <row r="7" spans="1:48" ht="18.75" customHeight="1" x14ac:dyDescent="0.15">
      <c r="A7" s="2000"/>
      <c r="B7" s="952"/>
      <c r="C7" s="952"/>
      <c r="D7" s="952"/>
      <c r="E7" s="952"/>
      <c r="F7" s="952"/>
      <c r="G7" s="952"/>
      <c r="H7" s="952"/>
      <c r="I7" s="952"/>
      <c r="J7" s="952"/>
      <c r="K7" s="952"/>
      <c r="L7" s="952"/>
      <c r="M7" s="952"/>
      <c r="N7" s="952"/>
      <c r="O7" s="952"/>
      <c r="P7" s="952"/>
      <c r="Q7" s="952"/>
      <c r="R7" s="952"/>
      <c r="S7" s="952"/>
      <c r="T7" s="952"/>
      <c r="U7" s="952"/>
      <c r="V7" s="952"/>
      <c r="W7" s="952"/>
      <c r="X7" s="952"/>
      <c r="Y7" s="1642"/>
      <c r="Z7" s="1642"/>
      <c r="AA7" s="1642"/>
      <c r="AB7" s="1642"/>
      <c r="AC7" s="1642"/>
      <c r="AD7" s="1642"/>
      <c r="AE7" s="1642"/>
      <c r="AF7" s="1642"/>
      <c r="AG7" s="1642"/>
      <c r="AH7" s="1642"/>
      <c r="AI7" s="1642"/>
      <c r="AJ7" s="1642"/>
      <c r="AK7" s="1642"/>
      <c r="AL7" s="1642"/>
      <c r="AM7" s="1642"/>
      <c r="AN7" s="1642"/>
      <c r="AO7" s="1642"/>
      <c r="AP7" s="1642"/>
      <c r="AQ7" s="1642"/>
      <c r="AR7" s="1642"/>
      <c r="AS7" s="1642"/>
      <c r="AT7" s="1642"/>
      <c r="AU7" s="1642"/>
      <c r="AV7" s="1643"/>
    </row>
    <row r="8" spans="1:48" ht="18.75" customHeight="1" x14ac:dyDescent="0.15">
      <c r="A8" s="1997" t="s">
        <v>782</v>
      </c>
      <c r="B8" s="1998"/>
      <c r="C8" s="1998"/>
      <c r="D8" s="1998"/>
      <c r="E8" s="1998"/>
      <c r="F8" s="1998"/>
      <c r="G8" s="1998"/>
      <c r="H8" s="1998"/>
      <c r="I8" s="1998"/>
      <c r="J8" s="1998"/>
      <c r="K8" s="1998"/>
      <c r="L8" s="1998"/>
      <c r="M8" s="1998"/>
      <c r="N8" s="1998"/>
      <c r="O8" s="1998"/>
      <c r="P8" s="1998"/>
      <c r="Q8" s="1998"/>
      <c r="R8" s="1998"/>
      <c r="S8" s="1998"/>
      <c r="T8" s="1998"/>
      <c r="U8" s="1998"/>
      <c r="V8" s="1998"/>
      <c r="W8" s="1998"/>
      <c r="X8" s="1998"/>
      <c r="Y8" s="744" t="s">
        <v>783</v>
      </c>
      <c r="Z8" s="2250"/>
      <c r="AA8" s="2250"/>
      <c r="AB8" s="2250"/>
      <c r="AC8" s="2250"/>
      <c r="AD8" s="2250"/>
      <c r="AE8" s="2250"/>
      <c r="AF8" s="2250"/>
      <c r="AG8" s="2250"/>
      <c r="AH8" s="2250"/>
      <c r="AI8" s="2250"/>
      <c r="AJ8" s="2250"/>
      <c r="AK8" s="2250"/>
      <c r="AL8" s="2250"/>
      <c r="AM8" s="2250"/>
      <c r="AN8" s="2250"/>
      <c r="AO8" s="2250"/>
      <c r="AP8" s="2250"/>
      <c r="AQ8" s="2250"/>
      <c r="AR8" s="2250"/>
      <c r="AS8" s="2250"/>
      <c r="AT8" s="2250"/>
      <c r="AU8" s="2250"/>
      <c r="AV8" s="2251"/>
    </row>
    <row r="9" spans="1:48" ht="18.75" customHeight="1" x14ac:dyDescent="0.15">
      <c r="A9" s="2000"/>
      <c r="B9" s="952"/>
      <c r="C9" s="952"/>
      <c r="D9" s="952"/>
      <c r="E9" s="952"/>
      <c r="F9" s="952"/>
      <c r="G9" s="952"/>
      <c r="H9" s="952"/>
      <c r="I9" s="952"/>
      <c r="J9" s="952"/>
      <c r="K9" s="952"/>
      <c r="L9" s="952"/>
      <c r="M9" s="952"/>
      <c r="N9" s="952"/>
      <c r="O9" s="952"/>
      <c r="P9" s="952"/>
      <c r="Q9" s="952"/>
      <c r="R9" s="952"/>
      <c r="S9" s="952"/>
      <c r="T9" s="952"/>
      <c r="U9" s="952"/>
      <c r="V9" s="952"/>
      <c r="W9" s="952"/>
      <c r="X9" s="952"/>
      <c r="Y9" s="2244"/>
      <c r="Z9" s="1642"/>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3"/>
    </row>
    <row r="10" spans="1:48" ht="18.75" customHeight="1" x14ac:dyDescent="0.15">
      <c r="A10" s="2000"/>
      <c r="B10" s="952"/>
      <c r="C10" s="952"/>
      <c r="D10" s="952"/>
      <c r="E10" s="952"/>
      <c r="F10" s="952"/>
      <c r="G10" s="952"/>
      <c r="H10" s="952"/>
      <c r="I10" s="952"/>
      <c r="J10" s="952"/>
      <c r="K10" s="952"/>
      <c r="L10" s="952"/>
      <c r="M10" s="952"/>
      <c r="N10" s="952"/>
      <c r="O10" s="952"/>
      <c r="P10" s="952"/>
      <c r="Q10" s="952"/>
      <c r="R10" s="952"/>
      <c r="S10" s="952"/>
      <c r="T10" s="952"/>
      <c r="U10" s="952"/>
      <c r="V10" s="952"/>
      <c r="W10" s="952"/>
      <c r="X10" s="952"/>
      <c r="Y10" s="2244"/>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3"/>
    </row>
    <row r="11" spans="1:48" ht="18.75" customHeight="1" x14ac:dyDescent="0.15">
      <c r="A11" s="2000"/>
      <c r="B11" s="952"/>
      <c r="C11" s="952"/>
      <c r="D11" s="952"/>
      <c r="E11" s="952"/>
      <c r="F11" s="952"/>
      <c r="G11" s="952"/>
      <c r="H11" s="952"/>
      <c r="I11" s="952"/>
      <c r="J11" s="952"/>
      <c r="K11" s="952"/>
      <c r="L11" s="952"/>
      <c r="M11" s="952"/>
      <c r="N11" s="952"/>
      <c r="O11" s="952"/>
      <c r="P11" s="952"/>
      <c r="Q11" s="952"/>
      <c r="R11" s="952"/>
      <c r="S11" s="952"/>
      <c r="T11" s="952"/>
      <c r="U11" s="952"/>
      <c r="V11" s="952"/>
      <c r="W11" s="952"/>
      <c r="X11" s="952"/>
      <c r="Y11" s="2244"/>
      <c r="Z11" s="1642"/>
      <c r="AA11" s="1642"/>
      <c r="AB11" s="1642"/>
      <c r="AC11" s="1642"/>
      <c r="AD11" s="1642"/>
      <c r="AE11" s="1642"/>
      <c r="AF11" s="1642"/>
      <c r="AG11" s="1642"/>
      <c r="AH11" s="1642"/>
      <c r="AI11" s="1642"/>
      <c r="AJ11" s="1642"/>
      <c r="AK11" s="1642"/>
      <c r="AL11" s="1642"/>
      <c r="AM11" s="1642"/>
      <c r="AN11" s="1642"/>
      <c r="AO11" s="1642"/>
      <c r="AP11" s="1642"/>
      <c r="AQ11" s="1642"/>
      <c r="AR11" s="1642"/>
      <c r="AS11" s="1642"/>
      <c r="AT11" s="1642"/>
      <c r="AU11" s="1642"/>
      <c r="AV11" s="1643"/>
    </row>
    <row r="12" spans="1:48" ht="18.75" customHeight="1" thickBot="1" x14ac:dyDescent="0.2">
      <c r="A12" s="200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2245"/>
      <c r="Z12" s="1645"/>
      <c r="AA12" s="1645"/>
      <c r="AB12" s="1645"/>
      <c r="AC12" s="1645"/>
      <c r="AD12" s="1645"/>
      <c r="AE12" s="1645"/>
      <c r="AF12" s="1645"/>
      <c r="AG12" s="1645"/>
      <c r="AH12" s="1645"/>
      <c r="AI12" s="1645"/>
      <c r="AJ12" s="1645"/>
      <c r="AK12" s="1645"/>
      <c r="AL12" s="1645"/>
      <c r="AM12" s="1645"/>
      <c r="AN12" s="1645"/>
      <c r="AO12" s="1645"/>
      <c r="AP12" s="1645"/>
      <c r="AQ12" s="1645"/>
      <c r="AR12" s="1645"/>
      <c r="AS12" s="1645"/>
      <c r="AT12" s="1645"/>
      <c r="AU12" s="1645"/>
      <c r="AV12" s="1646"/>
    </row>
    <row r="13" spans="1:48" ht="18.75" customHeight="1" x14ac:dyDescent="0.15">
      <c r="A13" s="105"/>
      <c r="B13" s="105"/>
      <c r="C13" s="105"/>
      <c r="D13" s="105"/>
      <c r="E13" s="105"/>
      <c r="F13" s="105"/>
      <c r="G13" s="105"/>
      <c r="H13" s="105"/>
      <c r="I13" s="105"/>
      <c r="J13" s="105"/>
      <c r="K13" s="105"/>
      <c r="L13" s="105"/>
      <c r="N13" s="105"/>
      <c r="O13" s="105"/>
      <c r="P13" s="105"/>
      <c r="Q13" s="105"/>
      <c r="R13" s="105"/>
      <c r="S13" s="105"/>
      <c r="T13" s="105"/>
      <c r="U13" s="105"/>
      <c r="V13" s="105"/>
      <c r="W13" s="105"/>
      <c r="X13" s="105"/>
    </row>
    <row r="14" spans="1:48" ht="18.75" customHeight="1" x14ac:dyDescent="0.15">
      <c r="A14" s="618" t="s">
        <v>784</v>
      </c>
    </row>
    <row r="15" spans="1:48" ht="18.75" customHeight="1" thickBot="1" x14ac:dyDescent="0.2">
      <c r="A15" s="618" t="s">
        <v>785</v>
      </c>
      <c r="D15" s="606"/>
    </row>
    <row r="16" spans="1:48" ht="18.75" customHeight="1" x14ac:dyDescent="0.15">
      <c r="A16" s="1573" t="s">
        <v>786</v>
      </c>
      <c r="B16" s="806"/>
      <c r="C16" s="806"/>
      <c r="D16" s="806"/>
      <c r="E16" s="806"/>
      <c r="F16" s="806"/>
      <c r="G16" s="806"/>
      <c r="H16" s="806"/>
      <c r="I16" s="852"/>
      <c r="J16" s="501"/>
      <c r="K16" s="279"/>
      <c r="L16" s="279"/>
      <c r="M16" s="279"/>
      <c r="N16" s="2241" t="s">
        <v>787</v>
      </c>
      <c r="O16" s="2241"/>
      <c r="P16" s="1781"/>
      <c r="Q16" s="1781"/>
      <c r="R16" s="1781"/>
      <c r="S16" s="1781"/>
      <c r="T16" s="1781"/>
      <c r="U16" s="1781"/>
      <c r="V16" s="1781"/>
      <c r="W16" s="1781"/>
      <c r="X16" s="1781"/>
      <c r="Y16" s="1781"/>
      <c r="Z16" s="1781"/>
      <c r="AA16" s="1781"/>
      <c r="AB16" s="2241" t="s">
        <v>326</v>
      </c>
      <c r="AC16" s="279"/>
      <c r="AD16" s="279"/>
      <c r="AE16" s="279"/>
      <c r="AF16" s="279"/>
      <c r="AG16" s="1781" t="s">
        <v>788</v>
      </c>
      <c r="AH16" s="1781"/>
      <c r="AI16" s="1781"/>
      <c r="AJ16" s="1781"/>
      <c r="AK16" s="279"/>
      <c r="AL16" s="279"/>
      <c r="AM16" s="279"/>
      <c r="AN16" s="279"/>
      <c r="AO16" s="1781" t="s">
        <v>789</v>
      </c>
      <c r="AP16" s="1781"/>
      <c r="AQ16" s="1781"/>
      <c r="AR16" s="1781"/>
      <c r="AS16" s="1781"/>
      <c r="AT16" s="279"/>
      <c r="AU16" s="279"/>
      <c r="AV16" s="282"/>
    </row>
    <row r="17" spans="1:48" ht="18.75" customHeight="1" x14ac:dyDescent="0.15">
      <c r="A17" s="888"/>
      <c r="B17" s="830"/>
      <c r="C17" s="830"/>
      <c r="D17" s="830"/>
      <c r="E17" s="830"/>
      <c r="F17" s="830"/>
      <c r="G17" s="830"/>
      <c r="H17" s="830"/>
      <c r="I17" s="833"/>
      <c r="J17" s="356"/>
      <c r="K17" s="79"/>
      <c r="L17" s="79"/>
      <c r="M17" s="79"/>
      <c r="N17" s="746"/>
      <c r="O17" s="746"/>
      <c r="P17" s="1711"/>
      <c r="Q17" s="1711"/>
      <c r="R17" s="1711"/>
      <c r="S17" s="1711"/>
      <c r="T17" s="1711"/>
      <c r="U17" s="1711"/>
      <c r="V17" s="1711"/>
      <c r="W17" s="1711"/>
      <c r="X17" s="1711"/>
      <c r="Y17" s="1711"/>
      <c r="Z17" s="1711"/>
      <c r="AA17" s="1711"/>
      <c r="AB17" s="746"/>
      <c r="AC17" s="79"/>
      <c r="AD17" s="79"/>
      <c r="AE17" s="79"/>
      <c r="AF17" s="79"/>
      <c r="AG17" s="1711"/>
      <c r="AH17" s="1711"/>
      <c r="AI17" s="1711"/>
      <c r="AJ17" s="1711"/>
      <c r="AK17" s="79"/>
      <c r="AL17" s="79"/>
      <c r="AM17" s="79"/>
      <c r="AN17" s="79"/>
      <c r="AO17" s="1711"/>
      <c r="AP17" s="1711"/>
      <c r="AQ17" s="1711"/>
      <c r="AR17" s="1711"/>
      <c r="AS17" s="1711"/>
      <c r="AT17" s="79"/>
      <c r="AU17" s="79"/>
      <c r="AV17" s="80"/>
    </row>
    <row r="18" spans="1:48" ht="18.75" customHeight="1" x14ac:dyDescent="0.15">
      <c r="A18" s="817" t="s">
        <v>790</v>
      </c>
      <c r="B18" s="818"/>
      <c r="C18" s="818"/>
      <c r="D18" s="818"/>
      <c r="E18" s="818"/>
      <c r="F18" s="818"/>
      <c r="G18" s="818"/>
      <c r="H18" s="818"/>
      <c r="I18" s="802"/>
      <c r="J18" s="316"/>
      <c r="K18" s="75"/>
      <c r="L18" s="75"/>
      <c r="M18" s="75"/>
      <c r="N18" s="611" t="s">
        <v>684</v>
      </c>
      <c r="O18" s="75"/>
      <c r="P18" s="611"/>
      <c r="Q18" s="75"/>
      <c r="R18" s="75"/>
      <c r="S18" s="75"/>
      <c r="T18" s="75"/>
      <c r="U18" s="611" t="s">
        <v>54</v>
      </c>
      <c r="V18" s="75"/>
      <c r="W18" s="75"/>
      <c r="X18" s="473"/>
      <c r="Y18" s="861" t="s">
        <v>791</v>
      </c>
      <c r="Z18" s="789"/>
      <c r="AA18" s="789"/>
      <c r="AB18" s="789"/>
      <c r="AC18" s="789"/>
      <c r="AD18" s="789"/>
      <c r="AE18" s="789"/>
      <c r="AF18" s="789"/>
      <c r="AG18" s="790"/>
      <c r="AH18" s="316"/>
      <c r="AI18" s="75"/>
      <c r="AJ18" s="75"/>
      <c r="AK18" s="75"/>
      <c r="AL18" s="611" t="s">
        <v>684</v>
      </c>
      <c r="AM18" s="75"/>
      <c r="AN18" s="611"/>
      <c r="AO18" s="75"/>
      <c r="AP18" s="75"/>
      <c r="AQ18" s="75"/>
      <c r="AR18" s="75"/>
      <c r="AS18" s="611" t="s">
        <v>54</v>
      </c>
      <c r="AT18" s="75"/>
      <c r="AU18" s="75"/>
      <c r="AV18" s="77"/>
    </row>
    <row r="19" spans="1:48" ht="18.75" customHeight="1" x14ac:dyDescent="0.15">
      <c r="A19" s="949" t="s">
        <v>792</v>
      </c>
      <c r="B19" s="950"/>
      <c r="C19" s="950"/>
      <c r="D19" s="950"/>
      <c r="E19" s="950"/>
      <c r="F19" s="950"/>
      <c r="G19" s="950"/>
      <c r="H19" s="950"/>
      <c r="I19" s="951"/>
      <c r="J19" s="316"/>
      <c r="K19" s="785" t="s">
        <v>684</v>
      </c>
      <c r="L19" s="785" t="s">
        <v>793</v>
      </c>
      <c r="M19" s="75"/>
      <c r="N19" s="1708" t="s">
        <v>794</v>
      </c>
      <c r="O19" s="1708"/>
      <c r="P19" s="1708"/>
      <c r="Q19" s="75"/>
      <c r="R19" s="1708" t="s">
        <v>795</v>
      </c>
      <c r="S19" s="1708"/>
      <c r="T19" s="75"/>
      <c r="U19" s="75"/>
      <c r="V19" s="1708" t="s">
        <v>529</v>
      </c>
      <c r="W19" s="1708"/>
      <c r="X19" s="1708"/>
      <c r="Y19" s="1708"/>
      <c r="Z19" s="1708"/>
      <c r="AA19" s="1708"/>
      <c r="AB19" s="1708"/>
      <c r="AC19" s="1708"/>
      <c r="AD19" s="1708"/>
      <c r="AE19" s="1708"/>
      <c r="AF19" s="963" t="s">
        <v>234</v>
      </c>
      <c r="AG19" s="785" t="s">
        <v>796</v>
      </c>
      <c r="AH19" s="785" t="s">
        <v>797</v>
      </c>
      <c r="AI19" s="785"/>
      <c r="AJ19" s="785"/>
      <c r="AK19" s="785"/>
      <c r="AL19" s="785"/>
      <c r="AM19" s="785" t="s">
        <v>508</v>
      </c>
      <c r="AN19" s="785" t="s">
        <v>509</v>
      </c>
      <c r="AO19" s="785"/>
      <c r="AP19" s="785" t="s">
        <v>798</v>
      </c>
      <c r="AQ19" s="785"/>
      <c r="AR19" s="785" t="s">
        <v>598</v>
      </c>
      <c r="AS19" s="785" t="s">
        <v>799</v>
      </c>
      <c r="AT19" s="75"/>
      <c r="AU19" s="75"/>
      <c r="AV19" s="881" t="s">
        <v>54</v>
      </c>
    </row>
    <row r="20" spans="1:48" ht="18.75" customHeight="1" x14ac:dyDescent="0.15">
      <c r="A20" s="2162"/>
      <c r="B20" s="2159"/>
      <c r="C20" s="2159"/>
      <c r="D20" s="2159"/>
      <c r="E20" s="2159"/>
      <c r="F20" s="2159"/>
      <c r="G20" s="2159"/>
      <c r="H20" s="2159"/>
      <c r="I20" s="2160"/>
      <c r="J20" s="607"/>
      <c r="K20" s="746"/>
      <c r="L20" s="746"/>
      <c r="M20" s="608"/>
      <c r="N20" s="1711"/>
      <c r="O20" s="1711"/>
      <c r="P20" s="1711"/>
      <c r="Q20" s="79"/>
      <c r="R20" s="1711"/>
      <c r="S20" s="1711"/>
      <c r="T20" s="79"/>
      <c r="U20" s="79"/>
      <c r="V20" s="1711"/>
      <c r="W20" s="1711"/>
      <c r="X20" s="1711"/>
      <c r="Y20" s="1711"/>
      <c r="Z20" s="1711"/>
      <c r="AA20" s="1711"/>
      <c r="AB20" s="1711"/>
      <c r="AC20" s="1711"/>
      <c r="AD20" s="1711"/>
      <c r="AE20" s="1711"/>
      <c r="AF20" s="748"/>
      <c r="AG20" s="746"/>
      <c r="AH20" s="746"/>
      <c r="AI20" s="746"/>
      <c r="AJ20" s="746"/>
      <c r="AK20" s="746"/>
      <c r="AL20" s="746"/>
      <c r="AM20" s="746"/>
      <c r="AN20" s="746"/>
      <c r="AO20" s="746"/>
      <c r="AP20" s="746"/>
      <c r="AQ20" s="746"/>
      <c r="AR20" s="746"/>
      <c r="AS20" s="746"/>
      <c r="AT20" s="79"/>
      <c r="AU20" s="79"/>
      <c r="AV20" s="882"/>
    </row>
    <row r="21" spans="1:48" ht="18.75" customHeight="1" x14ac:dyDescent="0.15">
      <c r="A21" s="817" t="s">
        <v>800</v>
      </c>
      <c r="B21" s="818"/>
      <c r="C21" s="818"/>
      <c r="D21" s="818"/>
      <c r="E21" s="818"/>
      <c r="F21" s="818"/>
      <c r="G21" s="818"/>
      <c r="H21" s="818"/>
      <c r="I21" s="802"/>
      <c r="J21" s="327"/>
      <c r="K21" s="58"/>
      <c r="L21" s="58"/>
      <c r="M21" s="58"/>
      <c r="N21" s="609" t="s">
        <v>684</v>
      </c>
      <c r="O21" s="58"/>
      <c r="P21" s="609"/>
      <c r="Q21" s="58"/>
      <c r="R21" s="58"/>
      <c r="S21" s="58"/>
      <c r="T21" s="58"/>
      <c r="U21" s="609" t="s">
        <v>54</v>
      </c>
      <c r="V21" s="58"/>
      <c r="W21" s="58"/>
      <c r="X21" s="58"/>
      <c r="Y21" s="609"/>
      <c r="Z21" s="58"/>
      <c r="AA21" s="58"/>
      <c r="AB21" s="609"/>
      <c r="AC21" s="58"/>
      <c r="AD21" s="58"/>
      <c r="AE21" s="58"/>
      <c r="AF21" s="58"/>
      <c r="AG21" s="58"/>
      <c r="AH21" s="58"/>
      <c r="AI21" s="58"/>
      <c r="AJ21" s="58"/>
      <c r="AK21" s="58"/>
      <c r="AL21" s="58"/>
      <c r="AM21" s="58"/>
      <c r="AN21" s="58"/>
      <c r="AO21" s="58"/>
      <c r="AP21" s="58"/>
      <c r="AQ21" s="58"/>
      <c r="AR21" s="58"/>
      <c r="AS21" s="58"/>
      <c r="AT21" s="58"/>
      <c r="AU21" s="58"/>
      <c r="AV21" s="502"/>
    </row>
    <row r="22" spans="1:48" ht="18.75" customHeight="1" x14ac:dyDescent="0.15">
      <c r="A22" s="2155" t="s">
        <v>801</v>
      </c>
      <c r="B22" s="2156"/>
      <c r="C22" s="2156"/>
      <c r="D22" s="2156"/>
      <c r="E22" s="2156"/>
      <c r="F22" s="2156"/>
      <c r="G22" s="2156"/>
      <c r="H22" s="2156"/>
      <c r="I22" s="2156"/>
      <c r="J22" s="319"/>
      <c r="K22" s="81"/>
      <c r="L22" s="81"/>
      <c r="M22" s="777" t="s">
        <v>684</v>
      </c>
      <c r="N22" s="777" t="s">
        <v>802</v>
      </c>
      <c r="O22" s="777"/>
      <c r="P22" s="777"/>
      <c r="Q22" s="81"/>
      <c r="R22" s="81"/>
      <c r="S22" s="777" t="s">
        <v>803</v>
      </c>
      <c r="T22" s="777"/>
      <c r="U22" s="777"/>
      <c r="V22" s="777"/>
      <c r="W22" s="81"/>
      <c r="X22" s="81"/>
      <c r="Y22" s="777" t="s">
        <v>529</v>
      </c>
      <c r="Z22" s="777"/>
      <c r="AA22" s="777"/>
      <c r="AB22" s="777"/>
      <c r="AC22" s="777"/>
      <c r="AD22" s="777"/>
      <c r="AE22" s="777"/>
      <c r="AF22" s="777"/>
      <c r="AG22" s="777"/>
      <c r="AH22" s="905" t="s">
        <v>804</v>
      </c>
      <c r="AI22" s="81"/>
      <c r="AJ22" s="81"/>
      <c r="AK22" s="81"/>
      <c r="AL22" s="81"/>
      <c r="AM22" s="777" t="s">
        <v>54</v>
      </c>
      <c r="AN22" s="81"/>
      <c r="AO22" s="81"/>
      <c r="AP22" s="81"/>
      <c r="AQ22" s="81"/>
      <c r="AR22" s="777" t="s">
        <v>805</v>
      </c>
      <c r="AS22" s="777"/>
      <c r="AT22" s="81"/>
      <c r="AU22" s="81"/>
      <c r="AV22" s="83"/>
    </row>
    <row r="23" spans="1:48" ht="18.75" customHeight="1" thickBot="1" x14ac:dyDescent="0.2">
      <c r="A23" s="2242"/>
      <c r="B23" s="2243"/>
      <c r="C23" s="2243"/>
      <c r="D23" s="2243"/>
      <c r="E23" s="2243"/>
      <c r="F23" s="2243"/>
      <c r="G23" s="2243"/>
      <c r="H23" s="2243"/>
      <c r="I23" s="2243"/>
      <c r="J23" s="458"/>
      <c r="K23" s="84"/>
      <c r="L23" s="612"/>
      <c r="M23" s="778"/>
      <c r="N23" s="778"/>
      <c r="O23" s="778"/>
      <c r="P23" s="778"/>
      <c r="Q23" s="616"/>
      <c r="R23" s="616"/>
      <c r="S23" s="778"/>
      <c r="T23" s="778"/>
      <c r="U23" s="778"/>
      <c r="V23" s="778"/>
      <c r="W23" s="616"/>
      <c r="X23" s="84"/>
      <c r="Y23" s="778"/>
      <c r="Z23" s="778"/>
      <c r="AA23" s="778"/>
      <c r="AB23" s="778"/>
      <c r="AC23" s="778"/>
      <c r="AD23" s="778"/>
      <c r="AE23" s="778"/>
      <c r="AF23" s="778"/>
      <c r="AG23" s="778"/>
      <c r="AH23" s="815"/>
      <c r="AI23" s="84"/>
      <c r="AJ23" s="84"/>
      <c r="AK23" s="84"/>
      <c r="AL23" s="84"/>
      <c r="AM23" s="778"/>
      <c r="AN23" s="84"/>
      <c r="AO23" s="84"/>
      <c r="AP23" s="84"/>
      <c r="AQ23" s="84"/>
      <c r="AR23" s="778"/>
      <c r="AS23" s="778"/>
      <c r="AT23" s="84"/>
      <c r="AU23" s="84"/>
      <c r="AV23" s="86"/>
    </row>
    <row r="24" spans="1:48" ht="18.75" customHeight="1" x14ac:dyDescent="0.15"/>
    <row r="25" spans="1:48" ht="18.75" customHeight="1" thickBot="1" x14ac:dyDescent="0.2">
      <c r="A25" s="618" t="s">
        <v>806</v>
      </c>
    </row>
    <row r="26" spans="1:48" ht="18.75" customHeight="1" x14ac:dyDescent="0.15">
      <c r="A26" s="1573" t="s">
        <v>807</v>
      </c>
      <c r="B26" s="806"/>
      <c r="C26" s="806"/>
      <c r="D26" s="806"/>
      <c r="E26" s="806"/>
      <c r="F26" s="806"/>
      <c r="G26" s="806"/>
      <c r="H26" s="806"/>
      <c r="I26" s="852"/>
      <c r="J26" s="279"/>
      <c r="K26" s="279"/>
      <c r="L26" s="279"/>
      <c r="M26" s="279"/>
      <c r="N26" s="2241" t="s">
        <v>684</v>
      </c>
      <c r="O26" s="279"/>
      <c r="P26" s="279"/>
      <c r="Q26" s="279"/>
      <c r="R26" s="279"/>
      <c r="S26" s="279"/>
      <c r="T26" s="279"/>
      <c r="U26" s="2241" t="s">
        <v>54</v>
      </c>
      <c r="V26" s="279"/>
      <c r="W26" s="279"/>
      <c r="X26" s="340"/>
      <c r="Y26" s="805" t="s">
        <v>808</v>
      </c>
      <c r="Z26" s="806"/>
      <c r="AA26" s="806"/>
      <c r="AB26" s="806"/>
      <c r="AC26" s="806"/>
      <c r="AD26" s="806"/>
      <c r="AE26" s="806"/>
      <c r="AF26" s="806"/>
      <c r="AG26" s="852"/>
      <c r="AH26" s="279"/>
      <c r="AI26" s="279"/>
      <c r="AJ26" s="279"/>
      <c r="AK26" s="279"/>
      <c r="AL26" s="2241" t="s">
        <v>809</v>
      </c>
      <c r="AM26" s="2241"/>
      <c r="AN26" s="279"/>
      <c r="AO26" s="279"/>
      <c r="AP26" s="279"/>
      <c r="AQ26" s="279"/>
      <c r="AR26" s="279"/>
      <c r="AS26" s="2241" t="s">
        <v>810</v>
      </c>
      <c r="AT26" s="2241"/>
      <c r="AU26" s="279"/>
      <c r="AV26" s="282"/>
    </row>
    <row r="27" spans="1:48" ht="18.75" customHeight="1" thickBot="1" x14ac:dyDescent="0.2">
      <c r="A27" s="735"/>
      <c r="B27" s="736"/>
      <c r="C27" s="736"/>
      <c r="D27" s="736"/>
      <c r="E27" s="736"/>
      <c r="F27" s="736"/>
      <c r="G27" s="736"/>
      <c r="H27" s="736"/>
      <c r="I27" s="737"/>
      <c r="J27" s="84"/>
      <c r="K27" s="84"/>
      <c r="L27" s="84"/>
      <c r="M27" s="84"/>
      <c r="N27" s="778"/>
      <c r="O27" s="84"/>
      <c r="P27" s="84"/>
      <c r="Q27" s="84"/>
      <c r="R27" s="84"/>
      <c r="S27" s="84"/>
      <c r="T27" s="84"/>
      <c r="U27" s="778"/>
      <c r="V27" s="84"/>
      <c r="W27" s="84"/>
      <c r="X27" s="476"/>
      <c r="Y27" s="738"/>
      <c r="Z27" s="736"/>
      <c r="AA27" s="736"/>
      <c r="AB27" s="736"/>
      <c r="AC27" s="736"/>
      <c r="AD27" s="736"/>
      <c r="AE27" s="736"/>
      <c r="AF27" s="736"/>
      <c r="AG27" s="737"/>
      <c r="AH27" s="84"/>
      <c r="AI27" s="84"/>
      <c r="AJ27" s="84"/>
      <c r="AK27" s="84"/>
      <c r="AL27" s="778"/>
      <c r="AM27" s="778"/>
      <c r="AN27" s="84"/>
      <c r="AO27" s="84"/>
      <c r="AP27" s="84"/>
      <c r="AQ27" s="84"/>
      <c r="AR27" s="84"/>
      <c r="AS27" s="778"/>
      <c r="AT27" s="778"/>
      <c r="AU27" s="84"/>
      <c r="AV27" s="86"/>
    </row>
    <row r="28" spans="1:48" ht="18.75" customHeight="1" x14ac:dyDescent="0.15"/>
    <row r="29" spans="1:48" ht="18.75" customHeight="1" thickBot="1" x14ac:dyDescent="0.2">
      <c r="A29" s="618" t="s">
        <v>811</v>
      </c>
    </row>
    <row r="30" spans="1:48" ht="18.75" customHeight="1" x14ac:dyDescent="0.15">
      <c r="A30" s="834" t="s">
        <v>812</v>
      </c>
      <c r="B30" s="835"/>
      <c r="C30" s="835"/>
      <c r="D30" s="835"/>
      <c r="E30" s="835"/>
      <c r="F30" s="835"/>
      <c r="G30" s="835"/>
      <c r="H30" s="835"/>
      <c r="I30" s="835"/>
      <c r="J30" s="503"/>
      <c r="K30" s="313"/>
      <c r="L30" s="2236" t="s">
        <v>813</v>
      </c>
      <c r="M30" s="2236"/>
      <c r="N30" s="2236"/>
      <c r="O30" s="2236"/>
      <c r="P30" s="617" t="s">
        <v>27</v>
      </c>
      <c r="Q30" s="313"/>
      <c r="R30" s="313"/>
      <c r="S30" s="313"/>
      <c r="T30" s="313"/>
      <c r="U30" s="313" t="s">
        <v>529</v>
      </c>
      <c r="V30" s="313"/>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37"/>
      <c r="AT30" s="2237"/>
      <c r="AU30" s="617" t="s">
        <v>234</v>
      </c>
      <c r="AV30" s="315"/>
    </row>
    <row r="31" spans="1:48" ht="18.75" customHeight="1" x14ac:dyDescent="0.15">
      <c r="A31" s="817" t="s">
        <v>814</v>
      </c>
      <c r="B31" s="818"/>
      <c r="C31" s="818"/>
      <c r="D31" s="818"/>
      <c r="E31" s="818"/>
      <c r="F31" s="818"/>
      <c r="G31" s="818"/>
      <c r="H31" s="818"/>
      <c r="I31" s="818"/>
      <c r="J31" s="2212"/>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38"/>
    </row>
    <row r="32" spans="1:48" ht="18.75" customHeight="1" x14ac:dyDescent="0.15">
      <c r="A32" s="817"/>
      <c r="B32" s="818"/>
      <c r="C32" s="818"/>
      <c r="D32" s="818"/>
      <c r="E32" s="818"/>
      <c r="F32" s="818"/>
      <c r="G32" s="818"/>
      <c r="H32" s="818"/>
      <c r="I32" s="818"/>
      <c r="J32" s="2239"/>
      <c r="K32" s="1701"/>
      <c r="L32" s="1701"/>
      <c r="M32" s="1701"/>
      <c r="N32" s="1701"/>
      <c r="O32" s="1701"/>
      <c r="P32" s="1701"/>
      <c r="Q32" s="1701"/>
      <c r="R32" s="1701"/>
      <c r="S32" s="1701"/>
      <c r="T32" s="1701"/>
      <c r="U32" s="1701"/>
      <c r="V32" s="1701"/>
      <c r="W32" s="1701"/>
      <c r="X32" s="1701"/>
      <c r="Y32" s="1701"/>
      <c r="Z32" s="1701"/>
      <c r="AA32" s="1701"/>
      <c r="AB32" s="1701"/>
      <c r="AC32" s="1701"/>
      <c r="AD32" s="1701"/>
      <c r="AE32" s="1701"/>
      <c r="AF32" s="1701"/>
      <c r="AG32" s="1701"/>
      <c r="AH32" s="1701"/>
      <c r="AI32" s="1701"/>
      <c r="AJ32" s="1701"/>
      <c r="AK32" s="1701"/>
      <c r="AL32" s="1701"/>
      <c r="AM32" s="1701"/>
      <c r="AN32" s="1701"/>
      <c r="AO32" s="1701"/>
      <c r="AP32" s="1701"/>
      <c r="AQ32" s="1701"/>
      <c r="AR32" s="1701"/>
      <c r="AS32" s="1701"/>
      <c r="AT32" s="1701"/>
      <c r="AU32" s="1701"/>
      <c r="AV32" s="1702"/>
    </row>
    <row r="33" spans="1:48" ht="18.75" customHeight="1" x14ac:dyDescent="0.15">
      <c r="A33" s="817"/>
      <c r="B33" s="818"/>
      <c r="C33" s="818"/>
      <c r="D33" s="818"/>
      <c r="E33" s="818"/>
      <c r="F33" s="818"/>
      <c r="G33" s="818"/>
      <c r="H33" s="818"/>
      <c r="I33" s="818"/>
      <c r="J33" s="2239"/>
      <c r="K33" s="1701"/>
      <c r="L33" s="1701"/>
      <c r="M33" s="1701"/>
      <c r="N33" s="1701"/>
      <c r="O33" s="1701"/>
      <c r="P33" s="1701"/>
      <c r="Q33" s="1701"/>
      <c r="R33" s="1701"/>
      <c r="S33" s="1701"/>
      <c r="T33" s="1701"/>
      <c r="U33" s="1701"/>
      <c r="V33" s="1701"/>
      <c r="W33" s="1701"/>
      <c r="X33" s="1701"/>
      <c r="Y33" s="1701"/>
      <c r="Z33" s="1701"/>
      <c r="AA33" s="1701"/>
      <c r="AB33" s="1701"/>
      <c r="AC33" s="1701"/>
      <c r="AD33" s="1701"/>
      <c r="AE33" s="1701"/>
      <c r="AF33" s="1701"/>
      <c r="AG33" s="1701"/>
      <c r="AH33" s="1701"/>
      <c r="AI33" s="1701"/>
      <c r="AJ33" s="1701"/>
      <c r="AK33" s="1701"/>
      <c r="AL33" s="1701"/>
      <c r="AM33" s="1701"/>
      <c r="AN33" s="1701"/>
      <c r="AO33" s="1701"/>
      <c r="AP33" s="1701"/>
      <c r="AQ33" s="1701"/>
      <c r="AR33" s="1701"/>
      <c r="AS33" s="1701"/>
      <c r="AT33" s="1701"/>
      <c r="AU33" s="1701"/>
      <c r="AV33" s="1702"/>
    </row>
    <row r="34" spans="1:48" ht="18.75" customHeight="1" thickBot="1" x14ac:dyDescent="0.2">
      <c r="A34" s="808"/>
      <c r="B34" s="809"/>
      <c r="C34" s="809"/>
      <c r="D34" s="809"/>
      <c r="E34" s="809"/>
      <c r="F34" s="809"/>
      <c r="G34" s="809"/>
      <c r="H34" s="809"/>
      <c r="I34" s="809"/>
      <c r="J34" s="2215"/>
      <c r="K34" s="2216"/>
      <c r="L34" s="2216"/>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c r="AS34" s="2216"/>
      <c r="AT34" s="2216"/>
      <c r="AU34" s="2216"/>
      <c r="AV34" s="2240"/>
    </row>
    <row r="35" spans="1:48" ht="18.75" customHeight="1" x14ac:dyDescent="0.15"/>
    <row r="36" spans="1:48" ht="18.75" customHeight="1" thickBot="1" x14ac:dyDescent="0.2">
      <c r="A36" s="618" t="s">
        <v>815</v>
      </c>
    </row>
    <row r="37" spans="1:48" ht="18.75" customHeight="1" x14ac:dyDescent="0.15">
      <c r="A37" s="1573" t="s">
        <v>1100</v>
      </c>
      <c r="B37" s="806"/>
      <c r="C37" s="806"/>
      <c r="D37" s="852"/>
      <c r="E37" s="805" t="s">
        <v>816</v>
      </c>
      <c r="F37" s="806"/>
      <c r="G37" s="806"/>
      <c r="H37" s="806"/>
      <c r="I37" s="805" t="s">
        <v>817</v>
      </c>
      <c r="J37" s="806"/>
      <c r="K37" s="806"/>
      <c r="L37" s="806"/>
      <c r="M37" s="805" t="s">
        <v>818</v>
      </c>
      <c r="N37" s="806"/>
      <c r="O37" s="806"/>
      <c r="P37" s="806"/>
      <c r="Q37" s="805" t="s">
        <v>819</v>
      </c>
      <c r="R37" s="806"/>
      <c r="S37" s="806"/>
      <c r="T37" s="806"/>
      <c r="U37" s="805" t="s">
        <v>820</v>
      </c>
      <c r="V37" s="806"/>
      <c r="W37" s="806"/>
      <c r="X37" s="806"/>
      <c r="Y37" s="805" t="s">
        <v>821</v>
      </c>
      <c r="Z37" s="806"/>
      <c r="AA37" s="806"/>
      <c r="AB37" s="806"/>
      <c r="AC37" s="805" t="s">
        <v>822</v>
      </c>
      <c r="AD37" s="806"/>
      <c r="AE37" s="806"/>
      <c r="AF37" s="806"/>
      <c r="AG37" s="805" t="s">
        <v>836</v>
      </c>
      <c r="AH37" s="806"/>
      <c r="AI37" s="806"/>
      <c r="AJ37" s="806"/>
      <c r="AK37" s="805" t="s">
        <v>823</v>
      </c>
      <c r="AL37" s="806"/>
      <c r="AM37" s="806"/>
      <c r="AN37" s="806"/>
      <c r="AO37" s="805" t="s">
        <v>824</v>
      </c>
      <c r="AP37" s="806"/>
      <c r="AQ37" s="806"/>
      <c r="AR37" s="806"/>
      <c r="AS37" s="805" t="s">
        <v>825</v>
      </c>
      <c r="AT37" s="806"/>
      <c r="AU37" s="806"/>
      <c r="AV37" s="807"/>
    </row>
    <row r="38" spans="1:48" ht="18.75" customHeight="1" x14ac:dyDescent="0.15">
      <c r="A38" s="888"/>
      <c r="B38" s="830"/>
      <c r="C38" s="830"/>
      <c r="D38" s="833"/>
      <c r="E38" s="2233" t="s">
        <v>826</v>
      </c>
      <c r="F38" s="2234"/>
      <c r="G38" s="2234"/>
      <c r="H38" s="2234"/>
      <c r="I38" s="2233" t="s">
        <v>833</v>
      </c>
      <c r="J38" s="2234"/>
      <c r="K38" s="2234"/>
      <c r="L38" s="2234"/>
      <c r="M38" s="2233" t="s">
        <v>834</v>
      </c>
      <c r="N38" s="2234"/>
      <c r="O38" s="2234"/>
      <c r="P38" s="2234"/>
      <c r="Q38" s="2233" t="s">
        <v>827</v>
      </c>
      <c r="R38" s="2234"/>
      <c r="S38" s="2234"/>
      <c r="T38" s="2234"/>
      <c r="U38" s="2233" t="s">
        <v>827</v>
      </c>
      <c r="V38" s="2234"/>
      <c r="W38" s="2234"/>
      <c r="X38" s="2234"/>
      <c r="Y38" s="2233" t="s">
        <v>828</v>
      </c>
      <c r="Z38" s="2234"/>
      <c r="AA38" s="2234"/>
      <c r="AB38" s="2234"/>
      <c r="AC38" s="2233" t="s">
        <v>835</v>
      </c>
      <c r="AD38" s="2234"/>
      <c r="AE38" s="2234"/>
      <c r="AF38" s="2234"/>
      <c r="AG38" s="2233" t="s">
        <v>835</v>
      </c>
      <c r="AH38" s="2234"/>
      <c r="AI38" s="2234"/>
      <c r="AJ38" s="2234"/>
      <c r="AK38" s="2233" t="s">
        <v>835</v>
      </c>
      <c r="AL38" s="2234"/>
      <c r="AM38" s="2234"/>
      <c r="AN38" s="2234"/>
      <c r="AO38" s="2233" t="s">
        <v>833</v>
      </c>
      <c r="AP38" s="2234"/>
      <c r="AQ38" s="2234"/>
      <c r="AR38" s="2234"/>
      <c r="AS38" s="2233" t="s">
        <v>833</v>
      </c>
      <c r="AT38" s="2234"/>
      <c r="AU38" s="2234"/>
      <c r="AV38" s="2235"/>
    </row>
    <row r="39" spans="1:48" ht="18.75" customHeight="1" x14ac:dyDescent="0.15">
      <c r="A39" s="2232" t="s">
        <v>829</v>
      </c>
      <c r="B39" s="824"/>
      <c r="C39" s="824"/>
      <c r="D39" s="825"/>
      <c r="E39" s="2229" t="s">
        <v>830</v>
      </c>
      <c r="F39" s="2230"/>
      <c r="G39" s="2229" t="s">
        <v>831</v>
      </c>
      <c r="H39" s="2231"/>
      <c r="I39" s="2229" t="s">
        <v>830</v>
      </c>
      <c r="J39" s="2230"/>
      <c r="K39" s="2229" t="s">
        <v>831</v>
      </c>
      <c r="L39" s="2231"/>
      <c r="M39" s="2229" t="s">
        <v>830</v>
      </c>
      <c r="N39" s="2230"/>
      <c r="O39" s="2229" t="s">
        <v>831</v>
      </c>
      <c r="P39" s="2231"/>
      <c r="Q39" s="2229" t="s">
        <v>830</v>
      </c>
      <c r="R39" s="2230"/>
      <c r="S39" s="2229" t="s">
        <v>831</v>
      </c>
      <c r="T39" s="2231"/>
      <c r="U39" s="2229" t="s">
        <v>830</v>
      </c>
      <c r="V39" s="2230"/>
      <c r="W39" s="2229" t="s">
        <v>831</v>
      </c>
      <c r="X39" s="2231"/>
      <c r="Y39" s="2229" t="s">
        <v>830</v>
      </c>
      <c r="Z39" s="2230"/>
      <c r="AA39" s="2229" t="s">
        <v>831</v>
      </c>
      <c r="AB39" s="2231"/>
      <c r="AC39" s="2229" t="s">
        <v>830</v>
      </c>
      <c r="AD39" s="2230"/>
      <c r="AE39" s="2229" t="s">
        <v>831</v>
      </c>
      <c r="AF39" s="2231"/>
      <c r="AG39" s="2229" t="s">
        <v>830</v>
      </c>
      <c r="AH39" s="2230"/>
      <c r="AI39" s="2229" t="s">
        <v>831</v>
      </c>
      <c r="AJ39" s="2231"/>
      <c r="AK39" s="2229" t="s">
        <v>830</v>
      </c>
      <c r="AL39" s="2230"/>
      <c r="AM39" s="2229" t="s">
        <v>831</v>
      </c>
      <c r="AN39" s="2231"/>
      <c r="AO39" s="2229" t="s">
        <v>830</v>
      </c>
      <c r="AP39" s="2230"/>
      <c r="AQ39" s="2229" t="s">
        <v>831</v>
      </c>
      <c r="AR39" s="2231"/>
      <c r="AS39" s="2229" t="s">
        <v>830</v>
      </c>
      <c r="AT39" s="2230"/>
      <c r="AU39" s="2229" t="s">
        <v>831</v>
      </c>
      <c r="AV39" s="2231"/>
    </row>
    <row r="40" spans="1:48" ht="18.75" customHeight="1" x14ac:dyDescent="0.15">
      <c r="A40" s="788" t="str">
        <f>"R"&amp;表紙・鑑!S3-1&amp;"年度"</f>
        <v>R4年度</v>
      </c>
      <c r="B40" s="789"/>
      <c r="C40" s="789"/>
      <c r="D40" s="790"/>
      <c r="E40" s="2223"/>
      <c r="F40" s="2224"/>
      <c r="G40" s="2223"/>
      <c r="H40" s="2224"/>
      <c r="I40" s="2223"/>
      <c r="J40" s="2224"/>
      <c r="K40" s="2223"/>
      <c r="L40" s="2224"/>
      <c r="M40" s="2223"/>
      <c r="N40" s="2224"/>
      <c r="O40" s="2223"/>
      <c r="P40" s="2224"/>
      <c r="Q40" s="2223"/>
      <c r="R40" s="2224"/>
      <c r="S40" s="2223"/>
      <c r="T40" s="2224"/>
      <c r="U40" s="2223"/>
      <c r="V40" s="2224"/>
      <c r="W40" s="2223"/>
      <c r="X40" s="2224"/>
      <c r="Y40" s="2223"/>
      <c r="Z40" s="2224"/>
      <c r="AA40" s="2223"/>
      <c r="AB40" s="2224"/>
      <c r="AC40" s="2223"/>
      <c r="AD40" s="2224"/>
      <c r="AE40" s="2223"/>
      <c r="AF40" s="2224"/>
      <c r="AG40" s="2223"/>
      <c r="AH40" s="2224"/>
      <c r="AI40" s="2223"/>
      <c r="AJ40" s="2224"/>
      <c r="AK40" s="2223"/>
      <c r="AL40" s="2224"/>
      <c r="AM40" s="2223"/>
      <c r="AN40" s="2224"/>
      <c r="AO40" s="2223"/>
      <c r="AP40" s="2224"/>
      <c r="AQ40" s="2223"/>
      <c r="AR40" s="2224"/>
      <c r="AS40" s="2223"/>
      <c r="AT40" s="2224"/>
      <c r="AU40" s="2223"/>
      <c r="AV40" s="2224"/>
    </row>
    <row r="41" spans="1:48" ht="18.75" customHeight="1" x14ac:dyDescent="0.15">
      <c r="A41" s="888"/>
      <c r="B41" s="830"/>
      <c r="C41" s="830"/>
      <c r="D41" s="833"/>
      <c r="E41" s="2225"/>
      <c r="F41" s="2226"/>
      <c r="G41" s="2225"/>
      <c r="H41" s="2226"/>
      <c r="I41" s="2225"/>
      <c r="J41" s="2226"/>
      <c r="K41" s="2225"/>
      <c r="L41" s="2226"/>
      <c r="M41" s="2225"/>
      <c r="N41" s="2226"/>
      <c r="O41" s="2225"/>
      <c r="P41" s="2226"/>
      <c r="Q41" s="2225"/>
      <c r="R41" s="2226"/>
      <c r="S41" s="2225"/>
      <c r="T41" s="2226"/>
      <c r="U41" s="2225"/>
      <c r="V41" s="2226"/>
      <c r="W41" s="2225"/>
      <c r="X41" s="2226"/>
      <c r="Y41" s="2225"/>
      <c r="Z41" s="2226"/>
      <c r="AA41" s="2225"/>
      <c r="AB41" s="2226"/>
      <c r="AC41" s="2225"/>
      <c r="AD41" s="2226"/>
      <c r="AE41" s="2225"/>
      <c r="AF41" s="2226"/>
      <c r="AG41" s="2225"/>
      <c r="AH41" s="2226"/>
      <c r="AI41" s="2225"/>
      <c r="AJ41" s="2226"/>
      <c r="AK41" s="2225"/>
      <c r="AL41" s="2226"/>
      <c r="AM41" s="2225"/>
      <c r="AN41" s="2226"/>
      <c r="AO41" s="2225"/>
      <c r="AP41" s="2226"/>
      <c r="AQ41" s="2225"/>
      <c r="AR41" s="2226"/>
      <c r="AS41" s="2225"/>
      <c r="AT41" s="2226"/>
      <c r="AU41" s="2225"/>
      <c r="AV41" s="2226"/>
    </row>
    <row r="42" spans="1:48" ht="18.75" customHeight="1" x14ac:dyDescent="0.15">
      <c r="A42" s="788" t="s">
        <v>832</v>
      </c>
      <c r="B42" s="789"/>
      <c r="C42" s="789"/>
      <c r="D42" s="790"/>
      <c r="E42" s="2223"/>
      <c r="F42" s="2224"/>
      <c r="G42" s="2223"/>
      <c r="H42" s="2224"/>
      <c r="I42" s="2223"/>
      <c r="J42" s="2224"/>
      <c r="K42" s="2223"/>
      <c r="L42" s="2224"/>
      <c r="M42" s="2223"/>
      <c r="N42" s="2224"/>
      <c r="O42" s="2223"/>
      <c r="P42" s="2224"/>
      <c r="Q42" s="2223"/>
      <c r="R42" s="2224"/>
      <c r="S42" s="2223"/>
      <c r="T42" s="2224"/>
      <c r="U42" s="2223"/>
      <c r="V42" s="2224"/>
      <c r="W42" s="2223"/>
      <c r="X42" s="2224"/>
      <c r="Y42" s="2223"/>
      <c r="Z42" s="2224"/>
      <c r="AA42" s="2223"/>
      <c r="AB42" s="2224"/>
      <c r="AC42" s="2223"/>
      <c r="AD42" s="2224"/>
      <c r="AE42" s="2223"/>
      <c r="AF42" s="2224"/>
      <c r="AG42" s="2223"/>
      <c r="AH42" s="2224"/>
      <c r="AI42" s="2223"/>
      <c r="AJ42" s="2224"/>
      <c r="AK42" s="2223"/>
      <c r="AL42" s="2224"/>
      <c r="AM42" s="2223"/>
      <c r="AN42" s="2224"/>
      <c r="AO42" s="2223"/>
      <c r="AP42" s="2224"/>
      <c r="AQ42" s="2223"/>
      <c r="AR42" s="2224"/>
      <c r="AS42" s="2223"/>
      <c r="AT42" s="2224"/>
      <c r="AU42" s="2223"/>
      <c r="AV42" s="2224"/>
    </row>
    <row r="43" spans="1:48" ht="18.75" customHeight="1" thickBot="1" x14ac:dyDescent="0.2">
      <c r="A43" s="735"/>
      <c r="B43" s="736"/>
      <c r="C43" s="736"/>
      <c r="D43" s="737"/>
      <c r="E43" s="2227"/>
      <c r="F43" s="2228"/>
      <c r="G43" s="2227"/>
      <c r="H43" s="2228"/>
      <c r="I43" s="2227"/>
      <c r="J43" s="2228"/>
      <c r="K43" s="2227"/>
      <c r="L43" s="2228"/>
      <c r="M43" s="2227"/>
      <c r="N43" s="2228"/>
      <c r="O43" s="2227"/>
      <c r="P43" s="2228"/>
      <c r="Q43" s="2227"/>
      <c r="R43" s="2228"/>
      <c r="S43" s="2227"/>
      <c r="T43" s="2228"/>
      <c r="U43" s="2227"/>
      <c r="V43" s="2228"/>
      <c r="W43" s="2227"/>
      <c r="X43" s="2228"/>
      <c r="Y43" s="2227"/>
      <c r="Z43" s="2228"/>
      <c r="AA43" s="2227"/>
      <c r="AB43" s="2228"/>
      <c r="AC43" s="2227"/>
      <c r="AD43" s="2228"/>
      <c r="AE43" s="2227"/>
      <c r="AF43" s="2228"/>
      <c r="AG43" s="2227"/>
      <c r="AH43" s="2228"/>
      <c r="AI43" s="2227"/>
      <c r="AJ43" s="2228"/>
      <c r="AK43" s="2227"/>
      <c r="AL43" s="2228"/>
      <c r="AM43" s="2227"/>
      <c r="AN43" s="2228"/>
      <c r="AO43" s="2227"/>
      <c r="AP43" s="2228"/>
      <c r="AQ43" s="2227"/>
      <c r="AR43" s="2228"/>
      <c r="AS43" s="2227"/>
      <c r="AT43" s="2228"/>
      <c r="AU43" s="2227"/>
      <c r="AV43" s="2228"/>
    </row>
    <row r="44" spans="1:48" ht="18.75" customHeight="1" x14ac:dyDescent="0.15">
      <c r="A44" s="92" t="s">
        <v>97</v>
      </c>
      <c r="B44" s="618" t="s">
        <v>575</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3"/>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&amp;C29/33&amp;R&amp;F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7890"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7891"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4404-C016-4F2C-A77E-09B50C121EEF}">
  <sheetPr>
    <tabColor theme="7" tint="0.79998168889431442"/>
    <pageSetUpPr fitToPage="1"/>
  </sheetPr>
  <dimension ref="A1:BN167"/>
  <sheetViews>
    <sheetView view="pageBreakPreview" zoomScaleNormal="70" zoomScaleSheetLayoutView="100" workbookViewId="0"/>
  </sheetViews>
  <sheetFormatPr defaultRowHeight="16.5" x14ac:dyDescent="0.15"/>
  <cols>
    <col min="1" max="51" width="4.375" style="32" customWidth="1"/>
    <col min="52" max="66" width="4.375" style="3" customWidth="1"/>
    <col min="67" max="70" width="4.375" style="112" customWidth="1"/>
    <col min="71" max="256" width="9" style="112"/>
    <col min="257" max="326" width="4.375" style="112" customWidth="1"/>
    <col min="327" max="512" width="9" style="112"/>
    <col min="513" max="582" width="4.375" style="112" customWidth="1"/>
    <col min="583" max="768" width="9" style="112"/>
    <col min="769" max="838" width="4.375" style="112" customWidth="1"/>
    <col min="839" max="1024" width="9" style="112"/>
    <col min="1025" max="1094" width="4.375" style="112" customWidth="1"/>
    <col min="1095" max="1280" width="9" style="112"/>
    <col min="1281" max="1350" width="4.375" style="112" customWidth="1"/>
    <col min="1351" max="1536" width="9" style="112"/>
    <col min="1537" max="1606" width="4.375" style="112" customWidth="1"/>
    <col min="1607" max="1792" width="9" style="112"/>
    <col min="1793" max="1862" width="4.375" style="112" customWidth="1"/>
    <col min="1863" max="2048" width="9" style="112"/>
    <col min="2049" max="2118" width="4.375" style="112" customWidth="1"/>
    <col min="2119" max="2304" width="9" style="112"/>
    <col min="2305" max="2374" width="4.375" style="112" customWidth="1"/>
    <col min="2375" max="2560" width="9" style="112"/>
    <col min="2561" max="2630" width="4.375" style="112" customWidth="1"/>
    <col min="2631" max="2816" width="9" style="112"/>
    <col min="2817" max="2886" width="4.375" style="112" customWidth="1"/>
    <col min="2887" max="3072" width="9" style="112"/>
    <col min="3073" max="3142" width="4.375" style="112" customWidth="1"/>
    <col min="3143" max="3328" width="9" style="112"/>
    <col min="3329" max="3398" width="4.375" style="112" customWidth="1"/>
    <col min="3399" max="3584" width="9" style="112"/>
    <col min="3585" max="3654" width="4.375" style="112" customWidth="1"/>
    <col min="3655" max="3840" width="9" style="112"/>
    <col min="3841" max="3910" width="4.375" style="112" customWidth="1"/>
    <col min="3911" max="4096" width="9" style="112"/>
    <col min="4097" max="4166" width="4.375" style="112" customWidth="1"/>
    <col min="4167" max="4352" width="9" style="112"/>
    <col min="4353" max="4422" width="4.375" style="112" customWidth="1"/>
    <col min="4423" max="4608" width="9" style="112"/>
    <col min="4609" max="4678" width="4.375" style="112" customWidth="1"/>
    <col min="4679" max="4864" width="9" style="112"/>
    <col min="4865" max="4934" width="4.375" style="112" customWidth="1"/>
    <col min="4935" max="5120" width="9" style="112"/>
    <col min="5121" max="5190" width="4.375" style="112" customWidth="1"/>
    <col min="5191" max="5376" width="9" style="112"/>
    <col min="5377" max="5446" width="4.375" style="112" customWidth="1"/>
    <col min="5447" max="5632" width="9" style="112"/>
    <col min="5633" max="5702" width="4.375" style="112" customWidth="1"/>
    <col min="5703" max="5888" width="9" style="112"/>
    <col min="5889" max="5958" width="4.375" style="112" customWidth="1"/>
    <col min="5959" max="6144" width="9" style="112"/>
    <col min="6145" max="6214" width="4.375" style="112" customWidth="1"/>
    <col min="6215" max="6400" width="9" style="112"/>
    <col min="6401" max="6470" width="4.375" style="112" customWidth="1"/>
    <col min="6471" max="6656" width="9" style="112"/>
    <col min="6657" max="6726" width="4.375" style="112" customWidth="1"/>
    <col min="6727" max="6912" width="9" style="112"/>
    <col min="6913" max="6982" width="4.375" style="112" customWidth="1"/>
    <col min="6983" max="7168" width="9" style="112"/>
    <col min="7169" max="7238" width="4.375" style="112" customWidth="1"/>
    <col min="7239" max="7424" width="9" style="112"/>
    <col min="7425" max="7494" width="4.375" style="112" customWidth="1"/>
    <col min="7495" max="7680" width="9" style="112"/>
    <col min="7681" max="7750" width="4.375" style="112" customWidth="1"/>
    <col min="7751" max="7936" width="9" style="112"/>
    <col min="7937" max="8006" width="4.375" style="112" customWidth="1"/>
    <col min="8007" max="8192" width="9" style="112"/>
    <col min="8193" max="8262" width="4.375" style="112" customWidth="1"/>
    <col min="8263" max="8448" width="9" style="112"/>
    <col min="8449" max="8518" width="4.375" style="112" customWidth="1"/>
    <col min="8519" max="8704" width="9" style="112"/>
    <col min="8705" max="8774" width="4.375" style="112" customWidth="1"/>
    <col min="8775" max="8960" width="9" style="112"/>
    <col min="8961" max="9030" width="4.375" style="112" customWidth="1"/>
    <col min="9031" max="9216" width="9" style="112"/>
    <col min="9217" max="9286" width="4.375" style="112" customWidth="1"/>
    <col min="9287" max="9472" width="9" style="112"/>
    <col min="9473" max="9542" width="4.375" style="112" customWidth="1"/>
    <col min="9543" max="9728" width="9" style="112"/>
    <col min="9729" max="9798" width="4.375" style="112" customWidth="1"/>
    <col min="9799" max="9984" width="9" style="112"/>
    <col min="9985" max="10054" width="4.375" style="112" customWidth="1"/>
    <col min="10055" max="10240" width="9" style="112"/>
    <col min="10241" max="10310" width="4.375" style="112" customWidth="1"/>
    <col min="10311" max="10496" width="9" style="112"/>
    <col min="10497" max="10566" width="4.375" style="112" customWidth="1"/>
    <col min="10567" max="10752" width="9" style="112"/>
    <col min="10753" max="10822" width="4.375" style="112" customWidth="1"/>
    <col min="10823" max="11008" width="9" style="112"/>
    <col min="11009" max="11078" width="4.375" style="112" customWidth="1"/>
    <col min="11079" max="11264" width="9" style="112"/>
    <col min="11265" max="11334" width="4.375" style="112" customWidth="1"/>
    <col min="11335" max="11520" width="9" style="112"/>
    <col min="11521" max="11590" width="4.375" style="112" customWidth="1"/>
    <col min="11591" max="11776" width="9" style="112"/>
    <col min="11777" max="11846" width="4.375" style="112" customWidth="1"/>
    <col min="11847" max="12032" width="9" style="112"/>
    <col min="12033" max="12102" width="4.375" style="112" customWidth="1"/>
    <col min="12103" max="12288" width="9" style="112"/>
    <col min="12289" max="12358" width="4.375" style="112" customWidth="1"/>
    <col min="12359" max="12544" width="9" style="112"/>
    <col min="12545" max="12614" width="4.375" style="112" customWidth="1"/>
    <col min="12615" max="12800" width="9" style="112"/>
    <col min="12801" max="12870" width="4.375" style="112" customWidth="1"/>
    <col min="12871" max="13056" width="9" style="112"/>
    <col min="13057" max="13126" width="4.375" style="112" customWidth="1"/>
    <col min="13127" max="13312" width="9" style="112"/>
    <col min="13313" max="13382" width="4.375" style="112" customWidth="1"/>
    <col min="13383" max="13568" width="9" style="112"/>
    <col min="13569" max="13638" width="4.375" style="112" customWidth="1"/>
    <col min="13639" max="13824" width="9" style="112"/>
    <col min="13825" max="13894" width="4.375" style="112" customWidth="1"/>
    <col min="13895" max="14080" width="9" style="112"/>
    <col min="14081" max="14150" width="4.375" style="112" customWidth="1"/>
    <col min="14151" max="14336" width="9" style="112"/>
    <col min="14337" max="14406" width="4.375" style="112" customWidth="1"/>
    <col min="14407" max="14592" width="9" style="112"/>
    <col min="14593" max="14662" width="4.375" style="112" customWidth="1"/>
    <col min="14663" max="14848" width="9" style="112"/>
    <col min="14849" max="14918" width="4.375" style="112" customWidth="1"/>
    <col min="14919" max="15104" width="9" style="112"/>
    <col min="15105" max="15174" width="4.375" style="112" customWidth="1"/>
    <col min="15175" max="15360" width="9" style="112"/>
    <col min="15361" max="15430" width="4.375" style="112" customWidth="1"/>
    <col min="15431" max="15616" width="9" style="112"/>
    <col min="15617" max="15686" width="4.375" style="112" customWidth="1"/>
    <col min="15687" max="15872" width="9" style="112"/>
    <col min="15873" max="15942" width="4.375" style="112" customWidth="1"/>
    <col min="15943" max="16128" width="9" style="112"/>
    <col min="16129" max="16198" width="4.375" style="112" customWidth="1"/>
    <col min="16199" max="16384" width="9" style="112"/>
  </cols>
  <sheetData>
    <row r="1" spans="1:51" ht="19.5" customHeight="1" x14ac:dyDescent="0.15">
      <c r="A1" s="93" t="s">
        <v>1047</v>
      </c>
    </row>
    <row r="2" spans="1:51" ht="18.75" customHeight="1" x14ac:dyDescent="0.15">
      <c r="A2" s="618" t="s">
        <v>784</v>
      </c>
    </row>
    <row r="3" spans="1:51" ht="18.75" customHeight="1" thickBot="1" x14ac:dyDescent="0.2">
      <c r="A3" s="167" t="s">
        <v>837</v>
      </c>
    </row>
    <row r="4" spans="1:51" ht="18.75" customHeight="1" x14ac:dyDescent="0.15">
      <c r="A4" s="2287"/>
      <c r="B4" s="2288"/>
      <c r="C4" s="2291" t="s">
        <v>838</v>
      </c>
      <c r="D4" s="2292"/>
      <c r="E4" s="2292"/>
      <c r="F4" s="2292"/>
      <c r="G4" s="2292"/>
      <c r="H4" s="2292"/>
      <c r="I4" s="2292"/>
      <c r="J4" s="2292"/>
      <c r="K4" s="2292"/>
      <c r="L4" s="2292"/>
      <c r="M4" s="2292"/>
      <c r="N4" s="2292"/>
      <c r="O4" s="2292"/>
      <c r="P4" s="2292"/>
      <c r="Q4" s="2294" t="s">
        <v>839</v>
      </c>
      <c r="R4" s="2295"/>
      <c r="S4" s="2295"/>
      <c r="T4" s="2295"/>
      <c r="U4" s="2295"/>
      <c r="V4" s="2295"/>
      <c r="W4" s="2295"/>
      <c r="X4" s="2295"/>
      <c r="Y4" s="2295"/>
      <c r="Z4" s="2295"/>
      <c r="AA4" s="2295"/>
      <c r="AB4" s="2295"/>
      <c r="AC4" s="2295"/>
      <c r="AD4" s="2295"/>
      <c r="AE4" s="2295"/>
      <c r="AF4" s="2295"/>
      <c r="AG4" s="2295"/>
      <c r="AH4" s="2295"/>
      <c r="AI4" s="2295"/>
      <c r="AJ4" s="2295"/>
      <c r="AK4" s="2295"/>
      <c r="AL4" s="2296"/>
    </row>
    <row r="5" spans="1:51" ht="18.75" customHeight="1" x14ac:dyDescent="0.15">
      <c r="A5" s="2289"/>
      <c r="B5" s="2290"/>
      <c r="C5" s="2293"/>
      <c r="D5" s="2286"/>
      <c r="E5" s="2286"/>
      <c r="F5" s="2286"/>
      <c r="G5" s="2286"/>
      <c r="H5" s="2286"/>
      <c r="I5" s="2286"/>
      <c r="J5" s="2286"/>
      <c r="K5" s="2286"/>
      <c r="L5" s="2286"/>
      <c r="M5" s="2286"/>
      <c r="N5" s="2286"/>
      <c r="O5" s="2286"/>
      <c r="P5" s="2286"/>
      <c r="Q5" s="2158"/>
      <c r="R5" s="2159"/>
      <c r="S5" s="2159"/>
      <c r="T5" s="2159"/>
      <c r="U5" s="2159"/>
      <c r="V5" s="2159"/>
      <c r="W5" s="2159"/>
      <c r="X5" s="2159"/>
      <c r="Y5" s="2159"/>
      <c r="Z5" s="2159"/>
      <c r="AA5" s="2159"/>
      <c r="AB5" s="2159"/>
      <c r="AC5" s="2159"/>
      <c r="AD5" s="2159"/>
      <c r="AE5" s="2159"/>
      <c r="AF5" s="2159"/>
      <c r="AG5" s="2159"/>
      <c r="AH5" s="2159"/>
      <c r="AI5" s="2159"/>
      <c r="AJ5" s="2159"/>
      <c r="AK5" s="2159"/>
      <c r="AL5" s="2166"/>
    </row>
    <row r="6" spans="1:51" ht="18.75" customHeight="1" x14ac:dyDescent="0.15">
      <c r="A6" s="2278" t="s">
        <v>1071</v>
      </c>
      <c r="B6" s="2279"/>
      <c r="C6" s="785"/>
      <c r="D6" s="785"/>
      <c r="E6" s="789" t="s">
        <v>840</v>
      </c>
      <c r="F6" s="785"/>
      <c r="G6" s="785"/>
      <c r="H6" s="789" t="s">
        <v>841</v>
      </c>
      <c r="I6" s="789"/>
      <c r="J6" s="2272"/>
      <c r="K6" s="2272"/>
      <c r="L6" s="2274" t="s">
        <v>840</v>
      </c>
      <c r="M6" s="2272"/>
      <c r="N6" s="2272"/>
      <c r="O6" s="2276" t="s">
        <v>842</v>
      </c>
      <c r="P6" s="2276"/>
      <c r="Q6" s="1879"/>
      <c r="R6" s="1822"/>
      <c r="S6" s="1822"/>
      <c r="T6" s="1822"/>
      <c r="U6" s="1822"/>
      <c r="V6" s="1822"/>
      <c r="W6" s="1822"/>
      <c r="X6" s="1822"/>
      <c r="Y6" s="1822"/>
      <c r="Z6" s="1822"/>
      <c r="AA6" s="1822"/>
      <c r="AB6" s="1822"/>
      <c r="AC6" s="1822"/>
      <c r="AD6" s="1822"/>
      <c r="AE6" s="1822"/>
      <c r="AF6" s="1822"/>
      <c r="AG6" s="1822"/>
      <c r="AH6" s="1822"/>
      <c r="AI6" s="1822"/>
      <c r="AJ6" s="1822"/>
      <c r="AK6" s="1822"/>
      <c r="AL6" s="1823"/>
    </row>
    <row r="7" spans="1:51" ht="18.75" customHeight="1" x14ac:dyDescent="0.15">
      <c r="A7" s="2283"/>
      <c r="B7" s="2284"/>
      <c r="C7" s="746"/>
      <c r="D7" s="746"/>
      <c r="E7" s="830"/>
      <c r="F7" s="746"/>
      <c r="G7" s="746"/>
      <c r="H7" s="830"/>
      <c r="I7" s="830"/>
      <c r="J7" s="2285"/>
      <c r="K7" s="2285"/>
      <c r="L7" s="2286"/>
      <c r="M7" s="2285"/>
      <c r="N7" s="2285"/>
      <c r="O7" s="2282"/>
      <c r="P7" s="2282"/>
      <c r="Q7" s="1880"/>
      <c r="R7" s="1601"/>
      <c r="S7" s="1601"/>
      <c r="T7" s="1601"/>
      <c r="U7" s="1601"/>
      <c r="V7" s="1601"/>
      <c r="W7" s="1601"/>
      <c r="X7" s="1601"/>
      <c r="Y7" s="1601"/>
      <c r="Z7" s="1601"/>
      <c r="AA7" s="1601"/>
      <c r="AB7" s="1601"/>
      <c r="AC7" s="1601"/>
      <c r="AD7" s="1601"/>
      <c r="AE7" s="1601"/>
      <c r="AF7" s="1601"/>
      <c r="AG7" s="1601"/>
      <c r="AH7" s="1601"/>
      <c r="AI7" s="1601"/>
      <c r="AJ7" s="1601"/>
      <c r="AK7" s="1601"/>
      <c r="AL7" s="2297"/>
    </row>
    <row r="8" spans="1:51" ht="18.75" customHeight="1" x14ac:dyDescent="0.15">
      <c r="A8" s="2278" t="s">
        <v>1072</v>
      </c>
      <c r="B8" s="2279"/>
      <c r="C8" s="785"/>
      <c r="D8" s="785"/>
      <c r="E8" s="789" t="s">
        <v>840</v>
      </c>
      <c r="F8" s="785"/>
      <c r="G8" s="785"/>
      <c r="H8" s="789" t="s">
        <v>841</v>
      </c>
      <c r="I8" s="789"/>
      <c r="J8" s="2272"/>
      <c r="K8" s="2272"/>
      <c r="L8" s="2274" t="s">
        <v>840</v>
      </c>
      <c r="M8" s="2272"/>
      <c r="N8" s="2272"/>
      <c r="O8" s="2276" t="s">
        <v>842</v>
      </c>
      <c r="P8" s="2276"/>
      <c r="Q8" s="1880"/>
      <c r="R8" s="1601"/>
      <c r="S8" s="1601"/>
      <c r="T8" s="1601"/>
      <c r="U8" s="1601"/>
      <c r="V8" s="1601"/>
      <c r="W8" s="1601"/>
      <c r="X8" s="1601"/>
      <c r="Y8" s="1601"/>
      <c r="Z8" s="1601"/>
      <c r="AA8" s="1601"/>
      <c r="AB8" s="1601"/>
      <c r="AC8" s="1601"/>
      <c r="AD8" s="1601"/>
      <c r="AE8" s="1601"/>
      <c r="AF8" s="1601"/>
      <c r="AG8" s="1601"/>
      <c r="AH8" s="1601"/>
      <c r="AI8" s="1601"/>
      <c r="AJ8" s="1601"/>
      <c r="AK8" s="1601"/>
      <c r="AL8" s="2297"/>
    </row>
    <row r="9" spans="1:51" ht="18.75" customHeight="1" x14ac:dyDescent="0.15">
      <c r="A9" s="2283"/>
      <c r="B9" s="2284"/>
      <c r="C9" s="746"/>
      <c r="D9" s="746"/>
      <c r="E9" s="830"/>
      <c r="F9" s="746"/>
      <c r="G9" s="746"/>
      <c r="H9" s="830"/>
      <c r="I9" s="830"/>
      <c r="J9" s="2285"/>
      <c r="K9" s="2285"/>
      <c r="L9" s="2286"/>
      <c r="M9" s="2285"/>
      <c r="N9" s="2285"/>
      <c r="O9" s="2282"/>
      <c r="P9" s="2282"/>
      <c r="Q9" s="1880"/>
      <c r="R9" s="1601"/>
      <c r="S9" s="1601"/>
      <c r="T9" s="1601"/>
      <c r="U9" s="1601"/>
      <c r="V9" s="1601"/>
      <c r="W9" s="1601"/>
      <c r="X9" s="1601"/>
      <c r="Y9" s="1601"/>
      <c r="Z9" s="1601"/>
      <c r="AA9" s="1601"/>
      <c r="AB9" s="1601"/>
      <c r="AC9" s="1601"/>
      <c r="AD9" s="1601"/>
      <c r="AE9" s="1601"/>
      <c r="AF9" s="1601"/>
      <c r="AG9" s="1601"/>
      <c r="AH9" s="1601"/>
      <c r="AI9" s="1601"/>
      <c r="AJ9" s="1601"/>
      <c r="AK9" s="1601"/>
      <c r="AL9" s="2297"/>
    </row>
    <row r="10" spans="1:51" ht="18.75" customHeight="1" x14ac:dyDescent="0.15">
      <c r="A10" s="2278" t="s">
        <v>1073</v>
      </c>
      <c r="B10" s="2279"/>
      <c r="C10" s="785"/>
      <c r="D10" s="785"/>
      <c r="E10" s="789" t="s">
        <v>840</v>
      </c>
      <c r="F10" s="785"/>
      <c r="G10" s="785"/>
      <c r="H10" s="789" t="s">
        <v>841</v>
      </c>
      <c r="I10" s="789"/>
      <c r="J10" s="2272"/>
      <c r="K10" s="2272"/>
      <c r="L10" s="2274" t="s">
        <v>840</v>
      </c>
      <c r="M10" s="2272"/>
      <c r="N10" s="2272"/>
      <c r="O10" s="2276" t="s">
        <v>842</v>
      </c>
      <c r="P10" s="2276"/>
      <c r="Q10" s="1880"/>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2297"/>
    </row>
    <row r="11" spans="1:51" ht="18.75" customHeight="1" x14ac:dyDescent="0.15">
      <c r="A11" s="2283"/>
      <c r="B11" s="2284"/>
      <c r="C11" s="746"/>
      <c r="D11" s="746"/>
      <c r="E11" s="830"/>
      <c r="F11" s="746"/>
      <c r="G11" s="746"/>
      <c r="H11" s="830"/>
      <c r="I11" s="830"/>
      <c r="J11" s="2285"/>
      <c r="K11" s="2285"/>
      <c r="L11" s="2286"/>
      <c r="M11" s="2285"/>
      <c r="N11" s="2285"/>
      <c r="O11" s="2282"/>
      <c r="P11" s="2282"/>
      <c r="Q11" s="1880"/>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2297"/>
    </row>
    <row r="12" spans="1:51" ht="18.75" customHeight="1" x14ac:dyDescent="0.15">
      <c r="A12" s="2278" t="s">
        <v>843</v>
      </c>
      <c r="B12" s="2279"/>
      <c r="C12" s="785"/>
      <c r="D12" s="785"/>
      <c r="E12" s="789" t="s">
        <v>840</v>
      </c>
      <c r="F12" s="785"/>
      <c r="G12" s="785"/>
      <c r="H12" s="789" t="s">
        <v>841</v>
      </c>
      <c r="I12" s="789"/>
      <c r="J12" s="2272"/>
      <c r="K12" s="2272"/>
      <c r="L12" s="2274" t="s">
        <v>840</v>
      </c>
      <c r="M12" s="2272"/>
      <c r="N12" s="2272"/>
      <c r="O12" s="2276" t="s">
        <v>842</v>
      </c>
      <c r="P12" s="2276"/>
      <c r="Q12" s="1880"/>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2297"/>
    </row>
    <row r="13" spans="1:51" ht="18.75" customHeight="1" thickBot="1" x14ac:dyDescent="0.2">
      <c r="A13" s="2280"/>
      <c r="B13" s="2281"/>
      <c r="C13" s="778"/>
      <c r="D13" s="778"/>
      <c r="E13" s="736"/>
      <c r="F13" s="778"/>
      <c r="G13" s="778"/>
      <c r="H13" s="736"/>
      <c r="I13" s="736"/>
      <c r="J13" s="2273"/>
      <c r="K13" s="2273"/>
      <c r="L13" s="2275"/>
      <c r="M13" s="2273"/>
      <c r="N13" s="2273"/>
      <c r="O13" s="2277"/>
      <c r="P13" s="2277"/>
      <c r="Q13" s="1881"/>
      <c r="R13" s="1591"/>
      <c r="S13" s="1591"/>
      <c r="T13" s="1591"/>
      <c r="U13" s="1591"/>
      <c r="V13" s="1591"/>
      <c r="W13" s="1591"/>
      <c r="X13" s="1591"/>
      <c r="Y13" s="1591"/>
      <c r="Z13" s="1591"/>
      <c r="AA13" s="1591"/>
      <c r="AB13" s="1591"/>
      <c r="AC13" s="1591"/>
      <c r="AD13" s="1591"/>
      <c r="AE13" s="1591"/>
      <c r="AF13" s="1591"/>
      <c r="AG13" s="1591"/>
      <c r="AH13" s="1591"/>
      <c r="AI13" s="1591"/>
      <c r="AJ13" s="1591"/>
      <c r="AK13" s="1591"/>
      <c r="AL13" s="2298"/>
    </row>
    <row r="14" spans="1:51" s="285" customFormat="1" ht="18.75" customHeight="1" x14ac:dyDescent="0.4">
      <c r="A14" s="32"/>
      <c r="B14" s="32"/>
      <c r="C14" s="271"/>
      <c r="D14" s="105"/>
      <c r="E14" s="105"/>
      <c r="F14" s="105"/>
      <c r="G14" s="105"/>
      <c r="H14" s="148"/>
      <c r="I14" s="271"/>
      <c r="J14" s="606"/>
      <c r="K14" s="32"/>
      <c r="L14" s="32"/>
      <c r="M14" s="32"/>
      <c r="N14" s="32"/>
      <c r="O14" s="283"/>
      <c r="P14" s="283"/>
      <c r="Q14" s="283"/>
      <c r="R14" s="283"/>
      <c r="S14" s="283"/>
      <c r="T14" s="283"/>
      <c r="U14" s="283"/>
      <c r="V14" s="606"/>
      <c r="W14" s="606"/>
      <c r="X14" s="606"/>
      <c r="Y14" s="606"/>
      <c r="Z14" s="606"/>
      <c r="AA14" s="606"/>
      <c r="AB14" s="606"/>
      <c r="AC14" s="606"/>
      <c r="AD14" s="606"/>
      <c r="AE14" s="606"/>
      <c r="AF14" s="606"/>
      <c r="AG14" s="606"/>
      <c r="AH14" s="606"/>
      <c r="AI14" s="606"/>
      <c r="AJ14" s="606"/>
      <c r="AK14" s="606"/>
      <c r="AL14" s="606"/>
      <c r="AM14" s="606"/>
      <c r="AN14" s="606"/>
      <c r="AO14" s="606"/>
      <c r="AP14" s="606"/>
      <c r="AQ14" s="606"/>
      <c r="AR14" s="606"/>
      <c r="AS14" s="606"/>
      <c r="AT14" s="606"/>
      <c r="AU14" s="606"/>
      <c r="AV14" s="606"/>
      <c r="AW14" s="606"/>
      <c r="AX14" s="606"/>
      <c r="AY14" s="606"/>
    </row>
    <row r="15" spans="1:51" s="285" customFormat="1" ht="18.75" customHeight="1" thickBot="1" x14ac:dyDescent="0.45">
      <c r="A15" s="618" t="s">
        <v>844</v>
      </c>
      <c r="B15" s="32"/>
      <c r="C15" s="32"/>
      <c r="D15" s="32"/>
      <c r="E15" s="32"/>
      <c r="F15" s="32"/>
      <c r="G15" s="32"/>
      <c r="H15" s="32"/>
      <c r="I15" s="32"/>
      <c r="J15" s="32"/>
      <c r="K15" s="32"/>
      <c r="L15" s="32"/>
      <c r="M15" s="32"/>
      <c r="N15" s="32"/>
      <c r="O15" s="32"/>
      <c r="P15" s="32"/>
      <c r="Q15" s="32"/>
      <c r="R15" s="32"/>
      <c r="S15" s="32"/>
      <c r="T15" s="32"/>
      <c r="U15" s="32"/>
      <c r="V15" s="32"/>
      <c r="W15" s="32"/>
      <c r="X15" s="32"/>
      <c r="Y15" s="32"/>
      <c r="Z15" s="618" t="s">
        <v>845</v>
      </c>
      <c r="AA15" s="32"/>
      <c r="AB15" s="32"/>
      <c r="AC15" s="32"/>
      <c r="AD15" s="32"/>
      <c r="AE15" s="32"/>
      <c r="AF15" s="32"/>
      <c r="AG15" s="32"/>
      <c r="AH15" s="32"/>
      <c r="AI15" s="32"/>
      <c r="AJ15" s="32"/>
      <c r="AK15" s="32"/>
      <c r="AL15" s="32"/>
      <c r="AM15" s="606"/>
      <c r="AN15" s="606"/>
      <c r="AO15" s="606"/>
      <c r="AP15" s="606"/>
      <c r="AQ15" s="606"/>
      <c r="AR15" s="606"/>
      <c r="AS15" s="606"/>
      <c r="AT15" s="606"/>
      <c r="AU15" s="606"/>
      <c r="AV15" s="606"/>
      <c r="AW15" s="606"/>
      <c r="AX15" s="606"/>
      <c r="AY15" s="606"/>
    </row>
    <row r="16" spans="1:51" ht="18.75" customHeight="1" x14ac:dyDescent="0.15">
      <c r="A16" s="767"/>
      <c r="B16" s="768"/>
      <c r="C16" s="770"/>
      <c r="D16" s="769" t="s">
        <v>846</v>
      </c>
      <c r="E16" s="768"/>
      <c r="F16" s="768"/>
      <c r="G16" s="768"/>
      <c r="H16" s="770"/>
      <c r="I16" s="769" t="s">
        <v>847</v>
      </c>
      <c r="J16" s="768"/>
      <c r="K16" s="768"/>
      <c r="L16" s="768"/>
      <c r="M16" s="768"/>
      <c r="N16" s="768"/>
      <c r="O16" s="768"/>
      <c r="P16" s="768"/>
      <c r="Q16" s="770"/>
      <c r="R16" s="769" t="s">
        <v>848</v>
      </c>
      <c r="S16" s="770"/>
      <c r="T16" s="2268" t="s">
        <v>849</v>
      </c>
      <c r="U16" s="2268"/>
      <c r="V16" s="2268"/>
      <c r="W16" s="2268"/>
      <c r="X16" s="2269"/>
      <c r="Z16" s="767" t="s">
        <v>850</v>
      </c>
      <c r="AA16" s="768"/>
      <c r="AB16" s="768"/>
      <c r="AC16" s="770"/>
      <c r="AD16" s="504"/>
      <c r="AE16" s="504"/>
      <c r="AF16" s="786"/>
      <c r="AG16" s="786"/>
      <c r="AH16" s="610" t="s">
        <v>508</v>
      </c>
      <c r="AI16" s="610" t="s">
        <v>509</v>
      </c>
      <c r="AJ16" s="610" t="s">
        <v>26</v>
      </c>
      <c r="AK16" s="504"/>
      <c r="AL16" s="505"/>
    </row>
    <row r="17" spans="1:51" ht="18.75" customHeight="1" x14ac:dyDescent="0.15">
      <c r="A17" s="788" t="s">
        <v>851</v>
      </c>
      <c r="B17" s="789"/>
      <c r="C17" s="790"/>
      <c r="D17" s="357"/>
      <c r="E17" s="785" t="s">
        <v>519</v>
      </c>
      <c r="F17" s="75"/>
      <c r="G17" s="359"/>
      <c r="H17" s="881" t="s">
        <v>520</v>
      </c>
      <c r="I17" s="2176"/>
      <c r="J17" s="2032"/>
      <c r="K17" s="2032"/>
      <c r="L17" s="2032"/>
      <c r="M17" s="2032"/>
      <c r="N17" s="2032"/>
      <c r="O17" s="2032"/>
      <c r="P17" s="2032"/>
      <c r="Q17" s="2270"/>
      <c r="R17" s="868"/>
      <c r="S17" s="869"/>
      <c r="T17" s="359"/>
      <c r="U17" s="785" t="s">
        <v>519</v>
      </c>
      <c r="V17" s="75"/>
      <c r="W17" s="359"/>
      <c r="X17" s="956" t="s">
        <v>520</v>
      </c>
      <c r="Z17" s="817" t="s">
        <v>852</v>
      </c>
      <c r="AA17" s="818"/>
      <c r="AB17" s="818"/>
      <c r="AC17" s="818"/>
      <c r="AD17" s="952"/>
      <c r="AE17" s="952"/>
      <c r="AF17" s="952"/>
      <c r="AG17" s="952"/>
      <c r="AH17" s="952"/>
      <c r="AI17" s="952"/>
      <c r="AJ17" s="952"/>
      <c r="AK17" s="952"/>
      <c r="AL17" s="953"/>
    </row>
    <row r="18" spans="1:51" ht="18.75" customHeight="1" x14ac:dyDescent="0.15">
      <c r="A18" s="888"/>
      <c r="B18" s="830"/>
      <c r="C18" s="833"/>
      <c r="D18" s="472"/>
      <c r="E18" s="746"/>
      <c r="F18" s="79"/>
      <c r="G18" s="343"/>
      <c r="H18" s="882"/>
      <c r="I18" s="2178"/>
      <c r="J18" s="1715"/>
      <c r="K18" s="1715"/>
      <c r="L18" s="1715"/>
      <c r="M18" s="1715"/>
      <c r="N18" s="1715"/>
      <c r="O18" s="1715"/>
      <c r="P18" s="1715"/>
      <c r="Q18" s="2271"/>
      <c r="R18" s="747"/>
      <c r="S18" s="870"/>
      <c r="T18" s="343"/>
      <c r="U18" s="746"/>
      <c r="V18" s="79"/>
      <c r="W18" s="343"/>
      <c r="X18" s="957"/>
      <c r="Z18" s="817"/>
      <c r="AA18" s="818"/>
      <c r="AB18" s="818"/>
      <c r="AC18" s="818"/>
      <c r="AD18" s="952"/>
      <c r="AE18" s="952"/>
      <c r="AF18" s="952"/>
      <c r="AG18" s="952"/>
      <c r="AH18" s="952"/>
      <c r="AI18" s="952"/>
      <c r="AJ18" s="952"/>
      <c r="AK18" s="952"/>
      <c r="AL18" s="953"/>
    </row>
    <row r="19" spans="1:51" ht="18.75" customHeight="1" x14ac:dyDescent="0.15">
      <c r="A19" s="774" t="s">
        <v>1113</v>
      </c>
      <c r="B19" s="775"/>
      <c r="C19" s="776"/>
      <c r="D19" s="506"/>
      <c r="E19" s="777" t="s">
        <v>519</v>
      </c>
      <c r="F19" s="81"/>
      <c r="G19" s="362"/>
      <c r="H19" s="884" t="s">
        <v>520</v>
      </c>
      <c r="I19" s="2128"/>
      <c r="J19" s="1686"/>
      <c r="K19" s="1686"/>
      <c r="L19" s="1686"/>
      <c r="M19" s="1686"/>
      <c r="N19" s="1686"/>
      <c r="O19" s="1686"/>
      <c r="P19" s="1686"/>
      <c r="Q19" s="2261"/>
      <c r="R19" s="923"/>
      <c r="S19" s="924"/>
      <c r="T19" s="362"/>
      <c r="U19" s="777" t="s">
        <v>519</v>
      </c>
      <c r="V19" s="81"/>
      <c r="W19" s="362"/>
      <c r="X19" s="1665" t="s">
        <v>520</v>
      </c>
      <c r="Z19" s="817"/>
      <c r="AA19" s="818"/>
      <c r="AB19" s="818"/>
      <c r="AC19" s="818"/>
      <c r="AD19" s="952"/>
      <c r="AE19" s="952"/>
      <c r="AF19" s="952"/>
      <c r="AG19" s="952"/>
      <c r="AH19" s="952"/>
      <c r="AI19" s="952"/>
      <c r="AJ19" s="952"/>
      <c r="AK19" s="952"/>
      <c r="AL19" s="953"/>
    </row>
    <row r="20" spans="1:51" s="3" customFormat="1" ht="18.75" customHeight="1" thickBot="1" x14ac:dyDescent="0.45">
      <c r="A20" s="774"/>
      <c r="B20" s="775"/>
      <c r="C20" s="776"/>
      <c r="D20" s="506"/>
      <c r="E20" s="777"/>
      <c r="F20" s="81"/>
      <c r="G20" s="362"/>
      <c r="H20" s="884"/>
      <c r="I20" s="2128"/>
      <c r="J20" s="1686"/>
      <c r="K20" s="1686"/>
      <c r="L20" s="1686"/>
      <c r="M20" s="1686"/>
      <c r="N20" s="1686"/>
      <c r="O20" s="1686"/>
      <c r="P20" s="1686"/>
      <c r="Q20" s="2261"/>
      <c r="R20" s="923"/>
      <c r="S20" s="924"/>
      <c r="T20" s="362"/>
      <c r="U20" s="777"/>
      <c r="V20" s="81"/>
      <c r="W20" s="362"/>
      <c r="X20" s="1665"/>
      <c r="Y20" s="32"/>
      <c r="Z20" s="817"/>
      <c r="AA20" s="818"/>
      <c r="AB20" s="818"/>
      <c r="AC20" s="818"/>
      <c r="AD20" s="952"/>
      <c r="AE20" s="952"/>
      <c r="AF20" s="952"/>
      <c r="AG20" s="952"/>
      <c r="AH20" s="952"/>
      <c r="AI20" s="952"/>
      <c r="AJ20" s="952"/>
      <c r="AK20" s="952"/>
      <c r="AL20" s="953"/>
      <c r="AM20" s="32"/>
      <c r="AN20" s="32"/>
      <c r="AO20" s="32"/>
      <c r="AP20" s="32"/>
      <c r="AQ20" s="32"/>
      <c r="AR20" s="32"/>
      <c r="AS20" s="32"/>
      <c r="AT20" s="32"/>
      <c r="AU20" s="32"/>
      <c r="AV20" s="32"/>
      <c r="AW20" s="32"/>
      <c r="AX20" s="32"/>
      <c r="AY20" s="32"/>
    </row>
    <row r="21" spans="1:51" ht="18.75" customHeight="1" x14ac:dyDescent="0.15">
      <c r="A21" s="2024" t="s">
        <v>853</v>
      </c>
      <c r="B21" s="2025"/>
      <c r="C21" s="2025"/>
      <c r="D21" s="2025"/>
      <c r="E21" s="2025"/>
      <c r="F21" s="2025"/>
      <c r="G21" s="2025"/>
      <c r="H21" s="2025"/>
      <c r="I21" s="2025"/>
      <c r="J21" s="2025"/>
      <c r="K21" s="2025"/>
      <c r="L21" s="2025"/>
      <c r="M21" s="2025"/>
      <c r="N21" s="2025"/>
      <c r="O21" s="2025"/>
      <c r="P21" s="2025"/>
      <c r="Q21" s="2025"/>
      <c r="R21" s="2025"/>
      <c r="S21" s="2025"/>
      <c r="T21" s="2025"/>
      <c r="U21" s="2025"/>
      <c r="V21" s="2025"/>
      <c r="W21" s="2025"/>
      <c r="X21" s="2026"/>
      <c r="Z21" s="817"/>
      <c r="AA21" s="818"/>
      <c r="AB21" s="818"/>
      <c r="AC21" s="818"/>
      <c r="AD21" s="952"/>
      <c r="AE21" s="952"/>
      <c r="AF21" s="952"/>
      <c r="AG21" s="952"/>
      <c r="AH21" s="952"/>
      <c r="AI21" s="952"/>
      <c r="AJ21" s="952"/>
      <c r="AK21" s="952"/>
      <c r="AL21" s="953"/>
    </row>
    <row r="22" spans="1:51" ht="18.75" customHeight="1" thickBot="1" x14ac:dyDescent="0.2">
      <c r="A22" s="1685"/>
      <c r="B22" s="1686"/>
      <c r="C22" s="1686"/>
      <c r="D22" s="1686"/>
      <c r="E22" s="1686"/>
      <c r="F22" s="1686"/>
      <c r="G22" s="1686"/>
      <c r="H22" s="1686"/>
      <c r="I22" s="1686"/>
      <c r="J22" s="1686"/>
      <c r="K22" s="1686"/>
      <c r="L22" s="1686"/>
      <c r="M22" s="1686"/>
      <c r="N22" s="1686"/>
      <c r="O22" s="1686"/>
      <c r="P22" s="1686"/>
      <c r="Q22" s="1686"/>
      <c r="R22" s="1686"/>
      <c r="S22" s="1686"/>
      <c r="T22" s="1686"/>
      <c r="U22" s="1686"/>
      <c r="V22" s="1686"/>
      <c r="W22" s="1686"/>
      <c r="X22" s="1687"/>
      <c r="Z22" s="808"/>
      <c r="AA22" s="809"/>
      <c r="AB22" s="809"/>
      <c r="AC22" s="809"/>
      <c r="AD22" s="954"/>
      <c r="AE22" s="954"/>
      <c r="AF22" s="954"/>
      <c r="AG22" s="954"/>
      <c r="AH22" s="954"/>
      <c r="AI22" s="954"/>
      <c r="AJ22" s="954"/>
      <c r="AK22" s="954"/>
      <c r="AL22" s="955"/>
    </row>
    <row r="23" spans="1:51" ht="18.75" customHeight="1" thickBot="1" x14ac:dyDescent="0.2">
      <c r="A23" s="1685"/>
      <c r="B23" s="1686"/>
      <c r="C23" s="1686"/>
      <c r="D23" s="1686"/>
      <c r="E23" s="1686"/>
      <c r="F23" s="1686"/>
      <c r="G23" s="1686"/>
      <c r="H23" s="1686"/>
      <c r="I23" s="1686"/>
      <c r="J23" s="1686"/>
      <c r="K23" s="1686"/>
      <c r="L23" s="1686"/>
      <c r="M23" s="1686"/>
      <c r="N23" s="1686"/>
      <c r="O23" s="1686"/>
      <c r="P23" s="1686"/>
      <c r="Q23" s="1686"/>
      <c r="R23" s="1686"/>
      <c r="S23" s="1686"/>
      <c r="T23" s="1686"/>
      <c r="U23" s="1686"/>
      <c r="V23" s="1686"/>
      <c r="W23" s="1686"/>
      <c r="X23" s="1687"/>
    </row>
    <row r="24" spans="1:51" ht="18.75" customHeight="1" x14ac:dyDescent="0.15">
      <c r="A24" s="1685"/>
      <c r="B24" s="1686"/>
      <c r="C24" s="1686"/>
      <c r="D24" s="1686"/>
      <c r="E24" s="1686"/>
      <c r="F24" s="1686"/>
      <c r="G24" s="1686"/>
      <c r="H24" s="1686"/>
      <c r="I24" s="1686"/>
      <c r="J24" s="1686"/>
      <c r="K24" s="1686"/>
      <c r="L24" s="1686"/>
      <c r="M24" s="1686"/>
      <c r="N24" s="1686"/>
      <c r="O24" s="1686"/>
      <c r="P24" s="1686"/>
      <c r="Q24" s="1686"/>
      <c r="R24" s="1686"/>
      <c r="S24" s="1686"/>
      <c r="T24" s="1686"/>
      <c r="U24" s="1686"/>
      <c r="V24" s="1686"/>
      <c r="W24" s="1686"/>
      <c r="X24" s="1687"/>
      <c r="Z24" s="2262" t="s">
        <v>854</v>
      </c>
      <c r="AA24" s="2263"/>
      <c r="AB24" s="2263"/>
      <c r="AC24" s="2263"/>
      <c r="AD24" s="2263"/>
      <c r="AE24" s="2264"/>
      <c r="AF24" s="501"/>
      <c r="AG24" s="280"/>
      <c r="AH24" s="2241" t="s">
        <v>519</v>
      </c>
      <c r="AI24" s="279"/>
      <c r="AJ24" s="280"/>
      <c r="AK24" s="2241" t="s">
        <v>520</v>
      </c>
      <c r="AL24" s="282"/>
    </row>
    <row r="25" spans="1:51" ht="18.75" customHeight="1" thickBot="1" x14ac:dyDescent="0.2">
      <c r="A25" s="1688"/>
      <c r="B25" s="1689"/>
      <c r="C25" s="1689"/>
      <c r="D25" s="1689"/>
      <c r="E25" s="1689"/>
      <c r="F25" s="1689"/>
      <c r="G25" s="1689"/>
      <c r="H25" s="1689"/>
      <c r="I25" s="1689"/>
      <c r="J25" s="1689"/>
      <c r="K25" s="1689"/>
      <c r="L25" s="1689"/>
      <c r="M25" s="1689"/>
      <c r="N25" s="1689"/>
      <c r="O25" s="1689"/>
      <c r="P25" s="1689"/>
      <c r="Q25" s="1689"/>
      <c r="R25" s="1689"/>
      <c r="S25" s="1689"/>
      <c r="T25" s="1689"/>
      <c r="U25" s="1689"/>
      <c r="V25" s="1689"/>
      <c r="W25" s="1689"/>
      <c r="X25" s="1690"/>
      <c r="Z25" s="2265"/>
      <c r="AA25" s="2266"/>
      <c r="AB25" s="2266"/>
      <c r="AC25" s="2266"/>
      <c r="AD25" s="2266"/>
      <c r="AE25" s="2267"/>
      <c r="AF25" s="458"/>
      <c r="AG25" s="183"/>
      <c r="AH25" s="778"/>
      <c r="AI25" s="84"/>
      <c r="AJ25" s="183"/>
      <c r="AK25" s="778"/>
      <c r="AL25" s="86"/>
    </row>
    <row r="26" spans="1:51" ht="18.75" customHeight="1" x14ac:dyDescent="0.15">
      <c r="A26" s="625"/>
      <c r="B26" s="626"/>
      <c r="C26" s="619"/>
      <c r="D26" s="619"/>
      <c r="E26" s="619"/>
      <c r="F26" s="619"/>
      <c r="G26" s="619"/>
      <c r="H26" s="619"/>
      <c r="I26" s="619"/>
      <c r="J26" s="619"/>
      <c r="K26" s="619"/>
      <c r="L26" s="619"/>
      <c r="M26" s="619"/>
      <c r="N26" s="619"/>
      <c r="O26" s="619"/>
      <c r="P26" s="619"/>
      <c r="Q26" s="619"/>
      <c r="R26" s="619"/>
      <c r="S26" s="619"/>
      <c r="T26" s="619"/>
      <c r="U26" s="619"/>
      <c r="V26" s="619"/>
      <c r="W26" s="619"/>
      <c r="X26" s="619"/>
      <c r="Z26" s="614"/>
      <c r="AA26" s="614"/>
      <c r="AB26" s="614"/>
      <c r="AC26" s="614"/>
      <c r="AD26" s="614"/>
      <c r="AE26" s="614"/>
      <c r="AG26" s="166"/>
      <c r="AH26" s="606"/>
      <c r="AJ26" s="166"/>
      <c r="AK26" s="606"/>
    </row>
    <row r="27" spans="1:51" ht="18.75" customHeight="1" thickBot="1" x14ac:dyDescent="0.2">
      <c r="A27" s="618" t="s">
        <v>855</v>
      </c>
      <c r="B27" s="618"/>
      <c r="Q27" s="618" t="s">
        <v>856</v>
      </c>
      <c r="AC27" s="165"/>
      <c r="AD27" s="165"/>
      <c r="AE27" s="165"/>
      <c r="AF27" s="165"/>
      <c r="AG27" s="165"/>
    </row>
    <row r="28" spans="1:51" ht="18.75" customHeight="1" x14ac:dyDescent="0.15">
      <c r="A28" s="2260"/>
      <c r="B28" s="2126"/>
      <c r="C28" s="2126"/>
      <c r="D28" s="2126"/>
      <c r="E28" s="2126"/>
      <c r="F28" s="2126"/>
      <c r="G28" s="2126"/>
      <c r="H28" s="2126"/>
      <c r="I28" s="2126"/>
      <c r="J28" s="2126"/>
      <c r="K28" s="2126"/>
      <c r="L28" s="2126"/>
      <c r="M28" s="2126"/>
      <c r="N28" s="2126"/>
      <c r="O28" s="2127"/>
      <c r="Q28" s="1573" t="s">
        <v>857</v>
      </c>
      <c r="R28" s="806"/>
      <c r="S28" s="806"/>
      <c r="T28" s="852"/>
      <c r="U28" s="279"/>
      <c r="V28" s="280"/>
      <c r="W28" s="2241" t="s">
        <v>519</v>
      </c>
      <c r="X28" s="279"/>
      <c r="Y28" s="280"/>
      <c r="Z28" s="2241" t="s">
        <v>520</v>
      </c>
      <c r="AA28" s="340"/>
      <c r="AB28" s="1152" t="s">
        <v>858</v>
      </c>
      <c r="AC28" s="1153"/>
      <c r="AD28" s="1153"/>
      <c r="AE28" s="1154"/>
      <c r="AF28" s="279"/>
      <c r="AG28" s="280"/>
      <c r="AH28" s="2241" t="s">
        <v>519</v>
      </c>
      <c r="AI28" s="279"/>
      <c r="AJ28" s="280"/>
      <c r="AK28" s="2241" t="s">
        <v>520</v>
      </c>
      <c r="AL28" s="282"/>
    </row>
    <row r="29" spans="1:51" ht="18.75" customHeight="1" x14ac:dyDescent="0.15">
      <c r="A29" s="1685"/>
      <c r="B29" s="1686"/>
      <c r="C29" s="1686"/>
      <c r="D29" s="1686"/>
      <c r="E29" s="1686"/>
      <c r="F29" s="1686"/>
      <c r="G29" s="1686"/>
      <c r="H29" s="1686"/>
      <c r="I29" s="1686"/>
      <c r="J29" s="1686"/>
      <c r="K29" s="1686"/>
      <c r="L29" s="1686"/>
      <c r="M29" s="1686"/>
      <c r="N29" s="1686"/>
      <c r="O29" s="1687"/>
      <c r="Q29" s="888"/>
      <c r="R29" s="830"/>
      <c r="S29" s="830"/>
      <c r="T29" s="833"/>
      <c r="U29" s="81"/>
      <c r="V29" s="362"/>
      <c r="W29" s="777"/>
      <c r="X29" s="81"/>
      <c r="Y29" s="362"/>
      <c r="Z29" s="777"/>
      <c r="AA29" s="507"/>
      <c r="AB29" s="1155"/>
      <c r="AC29" s="1156"/>
      <c r="AD29" s="1156"/>
      <c r="AE29" s="1157"/>
      <c r="AF29" s="81"/>
      <c r="AG29" s="362"/>
      <c r="AH29" s="746"/>
      <c r="AI29" s="79"/>
      <c r="AJ29" s="343"/>
      <c r="AK29" s="746"/>
      <c r="AL29" s="80"/>
    </row>
    <row r="30" spans="1:51" ht="18.75" customHeight="1" x14ac:dyDescent="0.15">
      <c r="A30" s="1685"/>
      <c r="B30" s="1686"/>
      <c r="C30" s="1686"/>
      <c r="D30" s="1686"/>
      <c r="E30" s="1686"/>
      <c r="F30" s="1686"/>
      <c r="G30" s="1686"/>
      <c r="H30" s="1686"/>
      <c r="I30" s="1686"/>
      <c r="J30" s="1686"/>
      <c r="K30" s="1686"/>
      <c r="L30" s="1686"/>
      <c r="M30" s="1686"/>
      <c r="N30" s="1686"/>
      <c r="O30" s="1687"/>
      <c r="Q30" s="788" t="s">
        <v>859</v>
      </c>
      <c r="R30" s="789"/>
      <c r="S30" s="789"/>
      <c r="T30" s="790"/>
      <c r="U30" s="861" t="s">
        <v>860</v>
      </c>
      <c r="V30" s="785"/>
      <c r="W30" s="785"/>
      <c r="X30" s="785"/>
      <c r="Y30" s="785"/>
      <c r="Z30" s="785"/>
      <c r="AA30" s="881"/>
      <c r="AB30" s="861" t="s">
        <v>861</v>
      </c>
      <c r="AC30" s="789"/>
      <c r="AD30" s="789"/>
      <c r="AE30" s="790"/>
      <c r="AF30" s="861" t="s">
        <v>860</v>
      </c>
      <c r="AG30" s="785"/>
      <c r="AH30" s="785"/>
      <c r="AI30" s="789" t="s">
        <v>840</v>
      </c>
      <c r="AJ30" s="785"/>
      <c r="AK30" s="785"/>
      <c r="AL30" s="871" t="s">
        <v>862</v>
      </c>
    </row>
    <row r="31" spans="1:51" ht="18.75" customHeight="1" x14ac:dyDescent="0.15">
      <c r="A31" s="1685"/>
      <c r="B31" s="1686"/>
      <c r="C31" s="1686"/>
      <c r="D31" s="1686"/>
      <c r="E31" s="1686"/>
      <c r="F31" s="1686"/>
      <c r="G31" s="1686"/>
      <c r="H31" s="1686"/>
      <c r="I31" s="1686"/>
      <c r="J31" s="1686"/>
      <c r="K31" s="1686"/>
      <c r="L31" s="1686"/>
      <c r="M31" s="1686"/>
      <c r="N31" s="1686"/>
      <c r="O31" s="1687"/>
      <c r="Q31" s="774"/>
      <c r="R31" s="775"/>
      <c r="S31" s="775"/>
      <c r="T31" s="776"/>
      <c r="U31" s="2254"/>
      <c r="V31" s="2061"/>
      <c r="W31" s="2061"/>
      <c r="X31" s="2061"/>
      <c r="Y31" s="2061"/>
      <c r="Z31" s="2061"/>
      <c r="AA31" s="2062"/>
      <c r="AB31" s="878"/>
      <c r="AC31" s="775"/>
      <c r="AD31" s="775"/>
      <c r="AE31" s="776"/>
      <c r="AF31" s="2254"/>
      <c r="AG31" s="2061"/>
      <c r="AH31" s="2061"/>
      <c r="AI31" s="2258"/>
      <c r="AJ31" s="2061"/>
      <c r="AK31" s="2061"/>
      <c r="AL31" s="2252"/>
    </row>
    <row r="32" spans="1:51" ht="18.75" customHeight="1" x14ac:dyDescent="0.15">
      <c r="A32" s="1685"/>
      <c r="B32" s="1686"/>
      <c r="C32" s="1686"/>
      <c r="D32" s="1686"/>
      <c r="E32" s="1686"/>
      <c r="F32" s="1686"/>
      <c r="G32" s="1686"/>
      <c r="H32" s="1686"/>
      <c r="I32" s="1686"/>
      <c r="J32" s="1686"/>
      <c r="K32" s="1686"/>
      <c r="L32" s="1686"/>
      <c r="M32" s="1686"/>
      <c r="N32" s="1686"/>
      <c r="O32" s="1687"/>
      <c r="Q32" s="774"/>
      <c r="R32" s="775"/>
      <c r="S32" s="775"/>
      <c r="T32" s="776"/>
      <c r="U32" s="2253" t="s">
        <v>863</v>
      </c>
      <c r="V32" s="2255"/>
      <c r="W32" s="2255"/>
      <c r="X32" s="2255"/>
      <c r="Y32" s="2255"/>
      <c r="Z32" s="2255"/>
      <c r="AA32" s="2256"/>
      <c r="AB32" s="878"/>
      <c r="AC32" s="775"/>
      <c r="AD32" s="775"/>
      <c r="AE32" s="776"/>
      <c r="AF32" s="2253" t="s">
        <v>863</v>
      </c>
      <c r="AG32" s="2255"/>
      <c r="AH32" s="2255"/>
      <c r="AI32" s="2257" t="s">
        <v>840</v>
      </c>
      <c r="AJ32" s="2255"/>
      <c r="AK32" s="2255"/>
      <c r="AL32" s="2259" t="s">
        <v>862</v>
      </c>
    </row>
    <row r="33" spans="1:38" ht="18.75" customHeight="1" x14ac:dyDescent="0.15">
      <c r="A33" s="1685"/>
      <c r="B33" s="1686"/>
      <c r="C33" s="1686"/>
      <c r="D33" s="1686"/>
      <c r="E33" s="1686"/>
      <c r="F33" s="1686"/>
      <c r="G33" s="1686"/>
      <c r="H33" s="1686"/>
      <c r="I33" s="1686"/>
      <c r="J33" s="1686"/>
      <c r="K33" s="1686"/>
      <c r="L33" s="1686"/>
      <c r="M33" s="1686"/>
      <c r="N33" s="1686"/>
      <c r="O33" s="1687"/>
      <c r="Q33" s="774"/>
      <c r="R33" s="775"/>
      <c r="S33" s="775"/>
      <c r="T33" s="776"/>
      <c r="U33" s="2254"/>
      <c r="V33" s="2061"/>
      <c r="W33" s="2061"/>
      <c r="X33" s="2061"/>
      <c r="Y33" s="2061"/>
      <c r="Z33" s="2061"/>
      <c r="AA33" s="2062"/>
      <c r="AB33" s="878"/>
      <c r="AC33" s="775"/>
      <c r="AD33" s="775"/>
      <c r="AE33" s="776"/>
      <c r="AF33" s="2254"/>
      <c r="AG33" s="2061"/>
      <c r="AH33" s="2061"/>
      <c r="AI33" s="2258"/>
      <c r="AJ33" s="2061"/>
      <c r="AK33" s="2061"/>
      <c r="AL33" s="2252"/>
    </row>
    <row r="34" spans="1:38" ht="18.75" customHeight="1" x14ac:dyDescent="0.15">
      <c r="A34" s="1685"/>
      <c r="B34" s="1686"/>
      <c r="C34" s="1686"/>
      <c r="D34" s="1686"/>
      <c r="E34" s="1686"/>
      <c r="F34" s="1686"/>
      <c r="G34" s="1686"/>
      <c r="H34" s="1686"/>
      <c r="I34" s="1686"/>
      <c r="J34" s="1686"/>
      <c r="K34" s="1686"/>
      <c r="L34" s="1686"/>
      <c r="M34" s="1686"/>
      <c r="N34" s="1686"/>
      <c r="O34" s="1687"/>
      <c r="Q34" s="774"/>
      <c r="R34" s="775"/>
      <c r="S34" s="775"/>
      <c r="T34" s="776"/>
      <c r="U34" s="878" t="s">
        <v>864</v>
      </c>
      <c r="V34" s="777"/>
      <c r="W34" s="777"/>
      <c r="X34" s="777"/>
      <c r="Y34" s="777"/>
      <c r="Z34" s="777"/>
      <c r="AA34" s="884"/>
      <c r="AB34" s="878"/>
      <c r="AC34" s="775"/>
      <c r="AD34" s="775"/>
      <c r="AE34" s="776"/>
      <c r="AF34" s="878" t="s">
        <v>864</v>
      </c>
      <c r="AG34" s="777"/>
      <c r="AH34" s="777"/>
      <c r="AI34" s="775" t="s">
        <v>840</v>
      </c>
      <c r="AJ34" s="777"/>
      <c r="AK34" s="777"/>
      <c r="AL34" s="901" t="s">
        <v>862</v>
      </c>
    </row>
    <row r="35" spans="1:38" ht="18.75" customHeight="1" thickBot="1" x14ac:dyDescent="0.2">
      <c r="A35" s="1688"/>
      <c r="B35" s="1689"/>
      <c r="C35" s="1689"/>
      <c r="D35" s="1689"/>
      <c r="E35" s="1689"/>
      <c r="F35" s="1689"/>
      <c r="G35" s="1689"/>
      <c r="H35" s="1689"/>
      <c r="I35" s="1689"/>
      <c r="J35" s="1689"/>
      <c r="K35" s="1689"/>
      <c r="L35" s="1689"/>
      <c r="M35" s="1689"/>
      <c r="N35" s="1689"/>
      <c r="O35" s="1690"/>
      <c r="Q35" s="735"/>
      <c r="R35" s="736"/>
      <c r="S35" s="736"/>
      <c r="T35" s="737"/>
      <c r="U35" s="738"/>
      <c r="V35" s="778"/>
      <c r="W35" s="778"/>
      <c r="X35" s="778"/>
      <c r="Y35" s="778"/>
      <c r="Z35" s="778"/>
      <c r="AA35" s="1644"/>
      <c r="AB35" s="738"/>
      <c r="AC35" s="736"/>
      <c r="AD35" s="736"/>
      <c r="AE35" s="737"/>
      <c r="AF35" s="738"/>
      <c r="AG35" s="778"/>
      <c r="AH35" s="778"/>
      <c r="AI35" s="736"/>
      <c r="AJ35" s="778"/>
      <c r="AK35" s="778"/>
      <c r="AL35" s="1564"/>
    </row>
    <row r="36" spans="1:38" ht="18.75" customHeight="1" x14ac:dyDescent="0.15">
      <c r="A36" s="283"/>
      <c r="B36" s="283"/>
      <c r="C36" s="283"/>
      <c r="D36" s="283"/>
      <c r="E36" s="283"/>
      <c r="F36" s="283"/>
      <c r="G36" s="283"/>
      <c r="H36" s="283"/>
      <c r="I36" s="283"/>
    </row>
    <row r="37" spans="1:38" ht="18.75" customHeight="1" x14ac:dyDescent="0.15">
      <c r="A37" s="283"/>
      <c r="B37" s="283"/>
      <c r="C37" s="283"/>
      <c r="D37" s="283"/>
      <c r="E37" s="283"/>
      <c r="F37" s="283"/>
      <c r="G37" s="283"/>
      <c r="H37" s="283"/>
      <c r="I37" s="283"/>
    </row>
    <row r="38" spans="1:38" ht="18.75" customHeight="1" x14ac:dyDescent="0.15">
      <c r="A38" s="283"/>
      <c r="B38" s="283"/>
      <c r="C38" s="283"/>
      <c r="D38" s="283"/>
      <c r="E38" s="283"/>
      <c r="F38" s="283"/>
      <c r="G38" s="283"/>
      <c r="H38" s="283"/>
      <c r="I38" s="283"/>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3"/>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DDC4E882-B46B-451A-8D60-100D734840F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&amp;C30/33&amp;R&amp;F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C591B-2967-4E29-B063-29513831EB60}">
  <sheetPr>
    <tabColor theme="7" tint="0.79998168889431442"/>
    <pageSetUpPr fitToPage="1"/>
  </sheetPr>
  <dimension ref="A1:BG268"/>
  <sheetViews>
    <sheetView view="pageBreakPreview" zoomScaleNormal="70" zoomScaleSheetLayoutView="100" zoomScalePageLayoutView="85" workbookViewId="0"/>
  </sheetViews>
  <sheetFormatPr defaultRowHeight="16.5" x14ac:dyDescent="0.3"/>
  <cols>
    <col min="1" max="36" width="4.375" style="146" customWidth="1"/>
    <col min="37" max="37" width="4.375" style="32" customWidth="1"/>
    <col min="38" max="59" width="4.375" style="146" customWidth="1"/>
    <col min="60" max="69" width="4.375" style="112" customWidth="1"/>
    <col min="70" max="256" width="9" style="112"/>
    <col min="257" max="325" width="4.375" style="112" customWidth="1"/>
    <col min="326" max="512" width="9" style="112"/>
    <col min="513" max="581" width="4.375" style="112" customWidth="1"/>
    <col min="582" max="768" width="9" style="112"/>
    <col min="769" max="837" width="4.375" style="112" customWidth="1"/>
    <col min="838" max="1024" width="9" style="112"/>
    <col min="1025" max="1093" width="4.375" style="112" customWidth="1"/>
    <col min="1094" max="1280" width="9" style="112"/>
    <col min="1281" max="1349" width="4.375" style="112" customWidth="1"/>
    <col min="1350" max="1536" width="9" style="112"/>
    <col min="1537" max="1605" width="4.375" style="112" customWidth="1"/>
    <col min="1606" max="1792" width="9" style="112"/>
    <col min="1793" max="1861" width="4.375" style="112" customWidth="1"/>
    <col min="1862" max="2048" width="9" style="112"/>
    <col min="2049" max="2117" width="4.375" style="112" customWidth="1"/>
    <col min="2118" max="2304" width="9" style="112"/>
    <col min="2305" max="2373" width="4.375" style="112" customWidth="1"/>
    <col min="2374" max="2560" width="9" style="112"/>
    <col min="2561" max="2629" width="4.375" style="112" customWidth="1"/>
    <col min="2630" max="2816" width="9" style="112"/>
    <col min="2817" max="2885" width="4.375" style="112" customWidth="1"/>
    <col min="2886" max="3072" width="9" style="112"/>
    <col min="3073" max="3141" width="4.375" style="112" customWidth="1"/>
    <col min="3142" max="3328" width="9" style="112"/>
    <col min="3329" max="3397" width="4.375" style="112" customWidth="1"/>
    <col min="3398" max="3584" width="9" style="112"/>
    <col min="3585" max="3653" width="4.375" style="112" customWidth="1"/>
    <col min="3654" max="3840" width="9" style="112"/>
    <col min="3841" max="3909" width="4.375" style="112" customWidth="1"/>
    <col min="3910" max="4096" width="9" style="112"/>
    <col min="4097" max="4165" width="4.375" style="112" customWidth="1"/>
    <col min="4166" max="4352" width="9" style="112"/>
    <col min="4353" max="4421" width="4.375" style="112" customWidth="1"/>
    <col min="4422" max="4608" width="9" style="112"/>
    <col min="4609" max="4677" width="4.375" style="112" customWidth="1"/>
    <col min="4678" max="4864" width="9" style="112"/>
    <col min="4865" max="4933" width="4.375" style="112" customWidth="1"/>
    <col min="4934" max="5120" width="9" style="112"/>
    <col min="5121" max="5189" width="4.375" style="112" customWidth="1"/>
    <col min="5190" max="5376" width="9" style="112"/>
    <col min="5377" max="5445" width="4.375" style="112" customWidth="1"/>
    <col min="5446" max="5632" width="9" style="112"/>
    <col min="5633" max="5701" width="4.375" style="112" customWidth="1"/>
    <col min="5702" max="5888" width="9" style="112"/>
    <col min="5889" max="5957" width="4.375" style="112" customWidth="1"/>
    <col min="5958" max="6144" width="9" style="112"/>
    <col min="6145" max="6213" width="4.375" style="112" customWidth="1"/>
    <col min="6214" max="6400" width="9" style="112"/>
    <col min="6401" max="6469" width="4.375" style="112" customWidth="1"/>
    <col min="6470" max="6656" width="9" style="112"/>
    <col min="6657" max="6725" width="4.375" style="112" customWidth="1"/>
    <col min="6726" max="6912" width="9" style="112"/>
    <col min="6913" max="6981" width="4.375" style="112" customWidth="1"/>
    <col min="6982" max="7168" width="9" style="112"/>
    <col min="7169" max="7237" width="4.375" style="112" customWidth="1"/>
    <col min="7238" max="7424" width="9" style="112"/>
    <col min="7425" max="7493" width="4.375" style="112" customWidth="1"/>
    <col min="7494" max="7680" width="9" style="112"/>
    <col min="7681" max="7749" width="4.375" style="112" customWidth="1"/>
    <col min="7750" max="7936" width="9" style="112"/>
    <col min="7937" max="8005" width="4.375" style="112" customWidth="1"/>
    <col min="8006" max="8192" width="9" style="112"/>
    <col min="8193" max="8261" width="4.375" style="112" customWidth="1"/>
    <col min="8262" max="8448" width="9" style="112"/>
    <col min="8449" max="8517" width="4.375" style="112" customWidth="1"/>
    <col min="8518" max="8704" width="9" style="112"/>
    <col min="8705" max="8773" width="4.375" style="112" customWidth="1"/>
    <col min="8774" max="8960" width="9" style="112"/>
    <col min="8961" max="9029" width="4.375" style="112" customWidth="1"/>
    <col min="9030" max="9216" width="9" style="112"/>
    <col min="9217" max="9285" width="4.375" style="112" customWidth="1"/>
    <col min="9286" max="9472" width="9" style="112"/>
    <col min="9473" max="9541" width="4.375" style="112" customWidth="1"/>
    <col min="9542" max="9728" width="9" style="112"/>
    <col min="9729" max="9797" width="4.375" style="112" customWidth="1"/>
    <col min="9798" max="9984" width="9" style="112"/>
    <col min="9985" max="10053" width="4.375" style="112" customWidth="1"/>
    <col min="10054" max="10240" width="9" style="112"/>
    <col min="10241" max="10309" width="4.375" style="112" customWidth="1"/>
    <col min="10310" max="10496" width="9" style="112"/>
    <col min="10497" max="10565" width="4.375" style="112" customWidth="1"/>
    <col min="10566" max="10752" width="9" style="112"/>
    <col min="10753" max="10821" width="4.375" style="112" customWidth="1"/>
    <col min="10822" max="11008" width="9" style="112"/>
    <col min="11009" max="11077" width="4.375" style="112" customWidth="1"/>
    <col min="11078" max="11264" width="9" style="112"/>
    <col min="11265" max="11333" width="4.375" style="112" customWidth="1"/>
    <col min="11334" max="11520" width="9" style="112"/>
    <col min="11521" max="11589" width="4.375" style="112" customWidth="1"/>
    <col min="11590" max="11776" width="9" style="112"/>
    <col min="11777" max="11845" width="4.375" style="112" customWidth="1"/>
    <col min="11846" max="12032" width="9" style="112"/>
    <col min="12033" max="12101" width="4.375" style="112" customWidth="1"/>
    <col min="12102" max="12288" width="9" style="112"/>
    <col min="12289" max="12357" width="4.375" style="112" customWidth="1"/>
    <col min="12358" max="12544" width="9" style="112"/>
    <col min="12545" max="12613" width="4.375" style="112" customWidth="1"/>
    <col min="12614" max="12800" width="9" style="112"/>
    <col min="12801" max="12869" width="4.375" style="112" customWidth="1"/>
    <col min="12870" max="13056" width="9" style="112"/>
    <col min="13057" max="13125" width="4.375" style="112" customWidth="1"/>
    <col min="13126" max="13312" width="9" style="112"/>
    <col min="13313" max="13381" width="4.375" style="112" customWidth="1"/>
    <col min="13382" max="13568" width="9" style="112"/>
    <col min="13569" max="13637" width="4.375" style="112" customWidth="1"/>
    <col min="13638" max="13824" width="9" style="112"/>
    <col min="13825" max="13893" width="4.375" style="112" customWidth="1"/>
    <col min="13894" max="14080" width="9" style="112"/>
    <col min="14081" max="14149" width="4.375" style="112" customWidth="1"/>
    <col min="14150" max="14336" width="9" style="112"/>
    <col min="14337" max="14405" width="4.375" style="112" customWidth="1"/>
    <col min="14406" max="14592" width="9" style="112"/>
    <col min="14593" max="14661" width="4.375" style="112" customWidth="1"/>
    <col min="14662" max="14848" width="9" style="112"/>
    <col min="14849" max="14917" width="4.375" style="112" customWidth="1"/>
    <col min="14918" max="15104" width="9" style="112"/>
    <col min="15105" max="15173" width="4.375" style="112" customWidth="1"/>
    <col min="15174" max="15360" width="9" style="112"/>
    <col min="15361" max="15429" width="4.375" style="112" customWidth="1"/>
    <col min="15430" max="15616" width="9" style="112"/>
    <col min="15617" max="15685" width="4.375" style="112" customWidth="1"/>
    <col min="15686" max="15872" width="9" style="112"/>
    <col min="15873" max="15941" width="4.375" style="112" customWidth="1"/>
    <col min="15942" max="16128" width="9" style="112"/>
    <col min="16129" max="16197" width="4.375" style="112" customWidth="1"/>
    <col min="16198" max="16384" width="9" style="112"/>
  </cols>
  <sheetData>
    <row r="1" spans="1:59" ht="18.75" customHeight="1" thickBot="1" x14ac:dyDescent="0.35">
      <c r="A1" s="93" t="s">
        <v>1047</v>
      </c>
      <c r="B1" s="158"/>
      <c r="AK1" s="146"/>
    </row>
    <row r="2" spans="1:59" s="3" customFormat="1" ht="18.75" customHeight="1" x14ac:dyDescent="0.4">
      <c r="A2" s="54" t="s">
        <v>865</v>
      </c>
      <c r="B2" s="54"/>
      <c r="C2" s="32"/>
      <c r="D2" s="32"/>
      <c r="E2" s="32"/>
      <c r="F2" s="851" t="s">
        <v>866</v>
      </c>
      <c r="G2" s="1676"/>
      <c r="H2" s="501"/>
      <c r="I2" s="1781" t="s">
        <v>867</v>
      </c>
      <c r="J2" s="1781"/>
      <c r="K2" s="279"/>
      <c r="L2" s="1781" t="s">
        <v>868</v>
      </c>
      <c r="M2" s="1781"/>
      <c r="N2" s="1781"/>
      <c r="O2" s="279"/>
      <c r="P2" s="2338" t="s">
        <v>869</v>
      </c>
      <c r="Q2" s="2338"/>
      <c r="R2" s="2339"/>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row>
    <row r="3" spans="1:59" s="3" customFormat="1" ht="18.75" customHeight="1" thickBot="1" x14ac:dyDescent="0.45">
      <c r="A3" s="54" t="s">
        <v>1074</v>
      </c>
      <c r="B3" s="54"/>
      <c r="C3" s="32"/>
      <c r="D3" s="32"/>
      <c r="E3" s="32"/>
      <c r="F3" s="782"/>
      <c r="G3" s="783"/>
      <c r="H3" s="356"/>
      <c r="I3" s="1711" t="s">
        <v>870</v>
      </c>
      <c r="J3" s="1711"/>
      <c r="K3" s="1711"/>
      <c r="L3" s="346"/>
      <c r="M3" s="1711" t="s">
        <v>529</v>
      </c>
      <c r="N3" s="1711"/>
      <c r="O3" s="2340"/>
      <c r="P3" s="2340"/>
      <c r="Q3" s="2340"/>
      <c r="R3" s="117" t="s">
        <v>234</v>
      </c>
      <c r="S3" s="32"/>
      <c r="T3" s="32"/>
      <c r="U3" s="32"/>
      <c r="V3" s="32"/>
      <c r="W3" s="32"/>
      <c r="X3" s="32"/>
      <c r="Y3" s="32"/>
      <c r="Z3" s="32"/>
      <c r="AA3" s="56"/>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row>
    <row r="4" spans="1:59" s="3" customFormat="1" ht="18.75" customHeight="1" x14ac:dyDescent="0.4">
      <c r="A4" s="834" t="s">
        <v>871</v>
      </c>
      <c r="B4" s="835"/>
      <c r="C4" s="805" t="s">
        <v>872</v>
      </c>
      <c r="D4" s="852"/>
      <c r="E4" s="853" t="s">
        <v>873</v>
      </c>
      <c r="F4" s="2335"/>
      <c r="G4" s="833" t="s">
        <v>871</v>
      </c>
      <c r="H4" s="2333"/>
      <c r="I4" s="878" t="s">
        <v>872</v>
      </c>
      <c r="J4" s="776"/>
      <c r="K4" s="2336" t="s">
        <v>873</v>
      </c>
      <c r="L4" s="2337"/>
      <c r="M4" s="833" t="s">
        <v>871</v>
      </c>
      <c r="N4" s="2333"/>
      <c r="O4" s="878" t="s">
        <v>872</v>
      </c>
      <c r="P4" s="776"/>
      <c r="Q4" s="2334" t="s">
        <v>873</v>
      </c>
      <c r="R4" s="844"/>
      <c r="S4" s="32"/>
      <c r="T4" s="32"/>
      <c r="U4" s="32"/>
      <c r="V4" s="32"/>
      <c r="W4" s="32"/>
      <c r="X4" s="32"/>
      <c r="Y4" s="32"/>
      <c r="Z4" s="32"/>
      <c r="AA4" s="32"/>
      <c r="AB4" s="32"/>
      <c r="AC4" s="32"/>
      <c r="AD4" s="32"/>
      <c r="AE4" s="32"/>
      <c r="AF4" s="32"/>
      <c r="AG4" s="32"/>
      <c r="AH4" s="32"/>
      <c r="AI4" s="32"/>
      <c r="AJ4" s="32"/>
      <c r="AK4" s="32"/>
      <c r="AL4" s="508"/>
      <c r="AM4" s="508"/>
      <c r="AN4" s="508"/>
      <c r="AO4" s="508"/>
      <c r="AP4" s="508"/>
      <c r="AQ4" s="508"/>
      <c r="AR4" s="32"/>
      <c r="AS4" s="32"/>
      <c r="AT4" s="32"/>
      <c r="AU4" s="32"/>
      <c r="AV4" s="32"/>
      <c r="AW4" s="32"/>
      <c r="AX4" s="32"/>
      <c r="AY4" s="32"/>
      <c r="AZ4" s="32"/>
      <c r="BA4" s="32"/>
      <c r="BB4" s="32"/>
      <c r="BC4" s="32"/>
      <c r="BD4" s="32"/>
      <c r="BE4" s="32"/>
      <c r="BF4" s="32"/>
      <c r="BG4" s="32"/>
    </row>
    <row r="5" spans="1:59" s="3" customFormat="1" ht="18.75" customHeight="1" x14ac:dyDescent="0.4">
      <c r="A5" s="817" t="str">
        <f>表紙・鑑!S3-1&amp;"年4月"</f>
        <v>4年4月</v>
      </c>
      <c r="B5" s="818"/>
      <c r="C5" s="49"/>
      <c r="D5" s="57" t="s">
        <v>19</v>
      </c>
      <c r="E5" s="49"/>
      <c r="F5" s="78" t="s">
        <v>19</v>
      </c>
      <c r="G5" s="756" t="str">
        <f>表紙・鑑!S3-1&amp;"年8月"</f>
        <v>4年8月</v>
      </c>
      <c r="H5" s="818"/>
      <c r="I5" s="49"/>
      <c r="J5" s="57" t="s">
        <v>19</v>
      </c>
      <c r="K5" s="49"/>
      <c r="L5" s="78" t="s">
        <v>19</v>
      </c>
      <c r="M5" s="756" t="str">
        <f>表紙・鑑!S3-1&amp;"年12月"</f>
        <v>4年12月</v>
      </c>
      <c r="N5" s="818"/>
      <c r="O5" s="49"/>
      <c r="P5" s="57" t="s">
        <v>19</v>
      </c>
      <c r="Q5" s="49"/>
      <c r="R5" s="48" t="s">
        <v>19</v>
      </c>
      <c r="S5" s="32"/>
      <c r="T5" s="32"/>
      <c r="U5" s="54"/>
      <c r="V5" s="32"/>
      <c r="W5" s="32"/>
      <c r="X5" s="32"/>
      <c r="Y5" s="32"/>
      <c r="Z5" s="32"/>
      <c r="AA5" s="32"/>
      <c r="AB5" s="32"/>
      <c r="AC5" s="32"/>
      <c r="AD5" s="32"/>
      <c r="AE5" s="32"/>
      <c r="AF5" s="32"/>
      <c r="AG5" s="32"/>
      <c r="AH5" s="32"/>
      <c r="AI5" s="32"/>
      <c r="AJ5" s="32"/>
      <c r="AK5" s="32"/>
      <c r="AL5" s="32" t="s">
        <v>910</v>
      </c>
      <c r="AM5" s="32"/>
      <c r="AN5" s="32"/>
      <c r="AO5" s="32"/>
      <c r="AP5" s="508"/>
      <c r="AQ5" s="508"/>
      <c r="AR5" s="32"/>
      <c r="AS5" s="32"/>
      <c r="AT5" s="32"/>
      <c r="AU5" s="32"/>
      <c r="AV5" s="32"/>
      <c r="AW5" s="32"/>
      <c r="AX5" s="32"/>
      <c r="AY5" s="32"/>
      <c r="AZ5" s="32"/>
      <c r="BA5" s="32"/>
      <c r="BB5" s="32"/>
      <c r="BC5" s="32"/>
      <c r="BD5" s="32"/>
      <c r="BE5" s="32"/>
      <c r="BF5" s="32"/>
      <c r="BG5" s="32"/>
    </row>
    <row r="6" spans="1:59" s="3" customFormat="1" ht="18.75" customHeight="1" x14ac:dyDescent="0.4">
      <c r="A6" s="817" t="str">
        <f>表紙・鑑!S3-1&amp;"年5月"</f>
        <v>4年5月</v>
      </c>
      <c r="B6" s="818"/>
      <c r="C6" s="111"/>
      <c r="D6" s="34" t="s">
        <v>19</v>
      </c>
      <c r="E6" s="111"/>
      <c r="F6" s="509" t="s">
        <v>19</v>
      </c>
      <c r="G6" s="756" t="str">
        <f>表紙・鑑!S3-1&amp;"年9月"</f>
        <v>4年9月</v>
      </c>
      <c r="H6" s="818"/>
      <c r="I6" s="111"/>
      <c r="J6" s="34" t="s">
        <v>19</v>
      </c>
      <c r="K6" s="111"/>
      <c r="L6" s="509" t="s">
        <v>19</v>
      </c>
      <c r="M6" s="756" t="str">
        <f>表紙・鑑!S3&amp;"年1月"</f>
        <v>5年1月</v>
      </c>
      <c r="N6" s="818"/>
      <c r="O6" s="111"/>
      <c r="P6" s="34" t="s">
        <v>19</v>
      </c>
      <c r="Q6" s="111"/>
      <c r="R6" s="98" t="s">
        <v>19</v>
      </c>
      <c r="S6" s="54"/>
      <c r="T6" s="32"/>
      <c r="U6" s="54"/>
      <c r="V6" s="32"/>
      <c r="W6" s="32"/>
      <c r="X6" s="32"/>
      <c r="Y6" s="32"/>
      <c r="Z6" s="32"/>
      <c r="AA6" s="32"/>
      <c r="AB6" s="32"/>
      <c r="AC6" s="32"/>
      <c r="AD6" s="32"/>
      <c r="AE6" s="32"/>
      <c r="AF6" s="32"/>
      <c r="AG6" s="32"/>
      <c r="AH6" s="32"/>
      <c r="AI6" s="32"/>
      <c r="AJ6" s="32"/>
      <c r="AK6" s="32"/>
      <c r="AL6" s="32" t="s">
        <v>911</v>
      </c>
      <c r="AM6" s="32"/>
      <c r="AN6" s="32"/>
      <c r="AO6" s="32"/>
      <c r="AP6" s="508"/>
      <c r="AQ6" s="508"/>
      <c r="AR6" s="32"/>
      <c r="AS6" s="32"/>
      <c r="AT6" s="32"/>
      <c r="AU6" s="32"/>
      <c r="AV6" s="32"/>
      <c r="AW6" s="32"/>
      <c r="AX6" s="32"/>
      <c r="AY6" s="32"/>
      <c r="AZ6" s="32"/>
      <c r="BA6" s="32"/>
      <c r="BB6" s="32"/>
      <c r="BC6" s="32"/>
      <c r="BD6" s="32"/>
      <c r="BE6" s="32"/>
      <c r="BF6" s="32"/>
      <c r="BG6" s="32"/>
    </row>
    <row r="7" spans="1:59" s="3" customFormat="1" ht="18.75" customHeight="1" x14ac:dyDescent="0.4">
      <c r="A7" s="817" t="str">
        <f>表紙・鑑!S3-1&amp;"年6月"</f>
        <v>4年6月</v>
      </c>
      <c r="B7" s="818"/>
      <c r="C7" s="49"/>
      <c r="D7" s="57" t="s">
        <v>19</v>
      </c>
      <c r="E7" s="49"/>
      <c r="F7" s="78" t="s">
        <v>19</v>
      </c>
      <c r="G7" s="756" t="str">
        <f>表紙・鑑!S3-1&amp;"年10月"</f>
        <v>4年10月</v>
      </c>
      <c r="H7" s="818"/>
      <c r="I7" s="49"/>
      <c r="J7" s="57" t="s">
        <v>19</v>
      </c>
      <c r="K7" s="49"/>
      <c r="L7" s="78" t="s">
        <v>19</v>
      </c>
      <c r="M7" s="756" t="str">
        <f>表紙・鑑!S3&amp;"年2月"</f>
        <v>5年2月</v>
      </c>
      <c r="N7" s="818"/>
      <c r="O7" s="49"/>
      <c r="P7" s="57" t="s">
        <v>19</v>
      </c>
      <c r="Q7" s="49"/>
      <c r="R7" s="48" t="s">
        <v>19</v>
      </c>
      <c r="S7" s="54"/>
      <c r="T7" s="510"/>
      <c r="U7" s="511"/>
      <c r="V7" s="508"/>
      <c r="W7" s="508"/>
      <c r="X7" s="32"/>
      <c r="Y7" s="32"/>
      <c r="Z7" s="32"/>
      <c r="AA7" s="32"/>
      <c r="AB7" s="32"/>
      <c r="AC7" s="32"/>
      <c r="AD7" s="32"/>
      <c r="AE7" s="32"/>
      <c r="AF7" s="32"/>
      <c r="AG7" s="32"/>
      <c r="AH7" s="32"/>
      <c r="AI7" s="32"/>
      <c r="AJ7" s="32"/>
      <c r="AK7" s="32"/>
      <c r="AL7" s="105" t="s">
        <v>912</v>
      </c>
      <c r="AM7" s="105"/>
      <c r="AN7" s="32"/>
      <c r="AO7" s="105"/>
      <c r="AP7" s="347"/>
      <c r="AQ7" s="347"/>
      <c r="AR7" s="32"/>
      <c r="AS7" s="32"/>
      <c r="AT7" s="32"/>
      <c r="AU7" s="32"/>
      <c r="AV7" s="32"/>
      <c r="AW7" s="32"/>
      <c r="AX7" s="32"/>
      <c r="AY7" s="32"/>
      <c r="AZ7" s="32"/>
      <c r="BA7" s="32"/>
      <c r="BB7" s="32"/>
      <c r="BC7" s="32"/>
      <c r="BD7" s="32"/>
      <c r="BE7" s="32"/>
      <c r="BF7" s="32"/>
      <c r="BG7" s="32"/>
    </row>
    <row r="8" spans="1:59" s="3" customFormat="1" ht="18.75" customHeight="1" thickBot="1" x14ac:dyDescent="0.45">
      <c r="A8" s="808" t="str">
        <f>表紙・鑑!S3-1&amp;"年7月"</f>
        <v>4年7月</v>
      </c>
      <c r="B8" s="809"/>
      <c r="C8" s="51"/>
      <c r="D8" s="66" t="s">
        <v>19</v>
      </c>
      <c r="E8" s="51"/>
      <c r="F8" s="512" t="s">
        <v>19</v>
      </c>
      <c r="G8" s="750" t="str">
        <f>表紙・鑑!S3-1&amp;"年11月"</f>
        <v>4年11月</v>
      </c>
      <c r="H8" s="809"/>
      <c r="I8" s="51"/>
      <c r="J8" s="66" t="s">
        <v>19</v>
      </c>
      <c r="K8" s="51"/>
      <c r="L8" s="512" t="s">
        <v>19</v>
      </c>
      <c r="M8" s="750" t="str">
        <f>表紙・鑑!S3&amp;"年3月"</f>
        <v>5年3月</v>
      </c>
      <c r="N8" s="809"/>
      <c r="O8" s="51"/>
      <c r="P8" s="66" t="s">
        <v>19</v>
      </c>
      <c r="Q8" s="51"/>
      <c r="R8" s="91" t="s">
        <v>19</v>
      </c>
      <c r="S8" s="92" t="s">
        <v>97</v>
      </c>
      <c r="T8" s="54" t="s">
        <v>913</v>
      </c>
      <c r="U8" s="391"/>
      <c r="V8" s="32"/>
      <c r="W8" s="105"/>
      <c r="X8" s="32"/>
      <c r="Y8" s="32"/>
      <c r="Z8" s="32"/>
      <c r="AA8" s="32"/>
      <c r="AB8" s="32"/>
      <c r="AC8" s="32"/>
      <c r="AD8" s="32"/>
      <c r="AE8" s="32"/>
      <c r="AF8" s="32"/>
      <c r="AG8" s="32"/>
      <c r="AH8" s="32"/>
      <c r="AI8" s="32"/>
      <c r="AJ8" s="32"/>
      <c r="AK8" s="32"/>
      <c r="AL8" s="32" t="s">
        <v>874</v>
      </c>
      <c r="AM8" s="32"/>
      <c r="AN8" s="32"/>
      <c r="AO8" s="32"/>
      <c r="AP8" s="347"/>
      <c r="AQ8" s="347"/>
      <c r="AR8" s="32"/>
      <c r="AS8" s="32"/>
      <c r="AT8" s="32"/>
      <c r="AU8" s="32"/>
      <c r="AV8" s="32"/>
      <c r="AW8" s="32"/>
      <c r="AX8" s="32"/>
      <c r="AY8" s="32"/>
      <c r="AZ8" s="32"/>
      <c r="BA8" s="32"/>
      <c r="BB8" s="32"/>
      <c r="BC8" s="32"/>
      <c r="BD8" s="32"/>
      <c r="BE8" s="32"/>
      <c r="BF8" s="32"/>
      <c r="BG8" s="32"/>
    </row>
    <row r="9" spans="1:59" s="3" customFormat="1" ht="18.75" customHeight="1" x14ac:dyDescent="0.4">
      <c r="A9" s="32"/>
      <c r="B9" s="32"/>
      <c r="C9" s="32"/>
      <c r="D9" s="32"/>
      <c r="E9" s="32"/>
      <c r="F9" s="32"/>
      <c r="G9" s="32"/>
      <c r="H9" s="32"/>
      <c r="I9" s="32"/>
      <c r="J9" s="32"/>
      <c r="K9" s="32"/>
      <c r="L9" s="32"/>
      <c r="M9" s="32"/>
      <c r="N9" s="32"/>
      <c r="O9" s="32"/>
      <c r="P9" s="32"/>
      <c r="Q9" s="32"/>
      <c r="R9" s="32"/>
      <c r="S9" s="32"/>
      <c r="T9" s="32"/>
      <c r="U9" s="32"/>
      <c r="V9" s="32"/>
      <c r="W9" s="32"/>
      <c r="X9" s="32"/>
      <c r="Y9" s="149"/>
      <c r="Z9" s="105"/>
      <c r="AA9" s="32"/>
      <c r="AB9" s="105"/>
      <c r="AC9" s="32"/>
      <c r="AD9" s="32"/>
      <c r="AE9" s="32"/>
      <c r="AF9" s="105"/>
      <c r="AG9" s="32"/>
      <c r="AH9" s="105"/>
      <c r="AI9" s="32"/>
      <c r="AJ9" s="32"/>
      <c r="AK9" s="32"/>
      <c r="AL9" s="32"/>
      <c r="AM9" s="32"/>
      <c r="AN9" s="32"/>
      <c r="AO9" s="32"/>
      <c r="AP9" s="32"/>
      <c r="AQ9" s="32"/>
      <c r="AR9" s="32"/>
      <c r="AS9" s="32"/>
      <c r="AT9" s="32"/>
      <c r="AU9" s="32"/>
      <c r="AV9" s="32"/>
      <c r="AW9" s="32"/>
      <c r="AX9" s="32"/>
      <c r="AY9" s="32"/>
      <c r="AZ9" s="32"/>
      <c r="BA9" s="32"/>
      <c r="BB9" s="32"/>
      <c r="BC9" s="32"/>
      <c r="BD9" s="32"/>
      <c r="BE9" s="32"/>
      <c r="BF9" s="32"/>
      <c r="BG9" s="32"/>
    </row>
    <row r="10" spans="1:59" s="3" customFormat="1" ht="18.75" customHeight="1" thickBot="1" x14ac:dyDescent="0.45">
      <c r="A10" s="54" t="s">
        <v>875</v>
      </c>
      <c r="B10" s="32"/>
      <c r="C10" s="32"/>
      <c r="D10" s="32"/>
      <c r="E10" s="32"/>
      <c r="F10" s="32"/>
      <c r="G10" s="32"/>
      <c r="H10" s="32"/>
      <c r="I10" s="32"/>
      <c r="J10" s="32"/>
      <c r="K10" s="32"/>
      <c r="L10" s="32"/>
      <c r="M10" s="32"/>
      <c r="N10" s="32"/>
      <c r="O10" s="32"/>
      <c r="P10" s="32"/>
      <c r="Q10" s="32"/>
      <c r="R10" s="32"/>
      <c r="S10" s="54" t="s">
        <v>876</v>
      </c>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row>
    <row r="11" spans="1:59" s="3" customFormat="1" ht="18.75" customHeight="1" x14ac:dyDescent="0.4">
      <c r="A11" s="2330" t="s">
        <v>877</v>
      </c>
      <c r="B11" s="854"/>
      <c r="C11" s="854"/>
      <c r="D11" s="925"/>
      <c r="E11" s="926"/>
      <c r="F11" s="806" t="s">
        <v>26</v>
      </c>
      <c r="G11" s="2241"/>
      <c r="H11" s="2241"/>
      <c r="I11" s="806" t="s">
        <v>27</v>
      </c>
      <c r="J11" s="2241"/>
      <c r="K11" s="2241"/>
      <c r="L11" s="806" t="s">
        <v>38</v>
      </c>
      <c r="M11" s="513"/>
      <c r="N11" s="1781" t="s">
        <v>878</v>
      </c>
      <c r="O11" s="279"/>
      <c r="P11" s="2241" t="s">
        <v>879</v>
      </c>
      <c r="Q11" s="2319"/>
      <c r="R11" s="32"/>
      <c r="S11" s="1573" t="s">
        <v>178</v>
      </c>
      <c r="T11" s="852"/>
      <c r="U11" s="2320"/>
      <c r="V11" s="2321"/>
      <c r="W11" s="2321"/>
      <c r="X11" s="2321"/>
      <c r="Y11" s="2321"/>
      <c r="Z11" s="2321"/>
      <c r="AA11" s="2321"/>
      <c r="AB11" s="2321"/>
      <c r="AC11" s="2321"/>
      <c r="AD11" s="2321"/>
      <c r="AE11" s="2321"/>
      <c r="AF11" s="2321"/>
      <c r="AG11" s="2321"/>
      <c r="AH11" s="2321"/>
      <c r="AI11" s="2321"/>
      <c r="AJ11" s="2321"/>
      <c r="AK11" s="2322"/>
      <c r="AL11" s="32"/>
      <c r="AM11" s="32"/>
      <c r="AN11" s="32"/>
      <c r="AO11" s="32"/>
      <c r="AP11" s="32"/>
      <c r="AQ11" s="32"/>
      <c r="AR11" s="32"/>
      <c r="AS11" s="32"/>
      <c r="AT11" s="32"/>
      <c r="AU11" s="32"/>
      <c r="AV11" s="32"/>
      <c r="AW11" s="32"/>
      <c r="AX11" s="32"/>
      <c r="AY11" s="32"/>
      <c r="AZ11" s="32"/>
      <c r="BA11" s="32"/>
      <c r="BB11" s="32"/>
      <c r="BC11" s="32"/>
      <c r="BD11" s="32"/>
      <c r="BE11" s="32"/>
      <c r="BF11" s="32"/>
      <c r="BG11" s="32"/>
    </row>
    <row r="12" spans="1:59" s="3" customFormat="1" ht="18.75" customHeight="1" x14ac:dyDescent="0.4">
      <c r="A12" s="2331"/>
      <c r="B12" s="2332"/>
      <c r="C12" s="2332"/>
      <c r="D12" s="747"/>
      <c r="E12" s="748"/>
      <c r="F12" s="830"/>
      <c r="G12" s="746"/>
      <c r="H12" s="746"/>
      <c r="I12" s="830"/>
      <c r="J12" s="746"/>
      <c r="K12" s="746"/>
      <c r="L12" s="830"/>
      <c r="M12" s="472"/>
      <c r="N12" s="1711"/>
      <c r="O12" s="79"/>
      <c r="P12" s="746"/>
      <c r="Q12" s="957"/>
      <c r="R12" s="32"/>
      <c r="S12" s="888"/>
      <c r="T12" s="833"/>
      <c r="U12" s="819"/>
      <c r="V12" s="820"/>
      <c r="W12" s="820"/>
      <c r="X12" s="820"/>
      <c r="Y12" s="820"/>
      <c r="Z12" s="820"/>
      <c r="AA12" s="820"/>
      <c r="AB12" s="820"/>
      <c r="AC12" s="820"/>
      <c r="AD12" s="820"/>
      <c r="AE12" s="820"/>
      <c r="AF12" s="820"/>
      <c r="AG12" s="820"/>
      <c r="AH12" s="820"/>
      <c r="AI12" s="820"/>
      <c r="AJ12" s="820"/>
      <c r="AK12" s="2323"/>
      <c r="AL12" s="32"/>
      <c r="AM12" s="32"/>
      <c r="AN12" s="32"/>
      <c r="AO12" s="32"/>
      <c r="AP12" s="32"/>
      <c r="AQ12" s="32"/>
      <c r="AR12" s="32"/>
      <c r="AS12" s="32"/>
      <c r="AT12" s="32"/>
      <c r="AU12" s="32"/>
      <c r="AV12" s="32"/>
      <c r="AW12" s="32"/>
      <c r="AX12" s="32"/>
      <c r="AY12" s="32"/>
      <c r="AZ12" s="32"/>
      <c r="BA12" s="32"/>
      <c r="BB12" s="32"/>
      <c r="BC12" s="32"/>
      <c r="BD12" s="32"/>
      <c r="BE12" s="32"/>
      <c r="BF12" s="32"/>
      <c r="BG12" s="32"/>
    </row>
    <row r="13" spans="1:59" s="3" customFormat="1" ht="18.75" customHeight="1" x14ac:dyDescent="0.4">
      <c r="A13" s="779" t="s">
        <v>880</v>
      </c>
      <c r="B13" s="780"/>
      <c r="C13" s="781"/>
      <c r="D13" s="2176"/>
      <c r="E13" s="2032"/>
      <c r="F13" s="2032"/>
      <c r="G13" s="2032"/>
      <c r="H13" s="2032"/>
      <c r="I13" s="2032"/>
      <c r="J13" s="2032"/>
      <c r="K13" s="2032"/>
      <c r="L13" s="2032"/>
      <c r="M13" s="2032"/>
      <c r="N13" s="2032"/>
      <c r="O13" s="2032"/>
      <c r="P13" s="2032"/>
      <c r="Q13" s="2033"/>
      <c r="R13" s="32"/>
      <c r="S13" s="779" t="s">
        <v>881</v>
      </c>
      <c r="T13" s="780"/>
      <c r="U13" s="780"/>
      <c r="V13" s="781"/>
      <c r="W13" s="868"/>
      <c r="X13" s="963"/>
      <c r="Y13" s="963"/>
      <c r="Z13" s="789" t="s">
        <v>26</v>
      </c>
      <c r="AA13" s="785"/>
      <c r="AB13" s="785"/>
      <c r="AC13" s="1683" t="s">
        <v>27</v>
      </c>
      <c r="AD13" s="785"/>
      <c r="AE13" s="785"/>
      <c r="AF13" s="950" t="s">
        <v>38</v>
      </c>
      <c r="AG13" s="2163" t="s">
        <v>882</v>
      </c>
      <c r="AH13" s="2163"/>
      <c r="AI13" s="2163"/>
      <c r="AJ13" s="2163"/>
      <c r="AK13" s="2324"/>
      <c r="AL13" s="32"/>
      <c r="AM13" s="32"/>
      <c r="AN13" s="32"/>
      <c r="AO13" s="32"/>
      <c r="AP13" s="32"/>
      <c r="AQ13" s="32"/>
      <c r="AR13" s="32"/>
      <c r="AS13" s="32"/>
      <c r="AT13" s="32"/>
      <c r="AU13" s="32"/>
      <c r="AV13" s="32"/>
      <c r="AW13" s="32"/>
      <c r="AX13" s="32"/>
      <c r="AY13" s="32"/>
      <c r="AZ13" s="32"/>
      <c r="BA13" s="32"/>
      <c r="BB13" s="32"/>
      <c r="BC13" s="32"/>
      <c r="BD13" s="32"/>
      <c r="BE13" s="32"/>
      <c r="BF13" s="32"/>
      <c r="BG13" s="32"/>
    </row>
    <row r="14" spans="1:59" s="3" customFormat="1" ht="18.75" customHeight="1" x14ac:dyDescent="0.4">
      <c r="A14" s="902"/>
      <c r="B14" s="1077"/>
      <c r="C14" s="895"/>
      <c r="D14" s="2128"/>
      <c r="E14" s="1686"/>
      <c r="F14" s="1686"/>
      <c r="G14" s="1686"/>
      <c r="H14" s="1686"/>
      <c r="I14" s="1686"/>
      <c r="J14" s="1686"/>
      <c r="K14" s="1686"/>
      <c r="L14" s="1686"/>
      <c r="M14" s="1686"/>
      <c r="N14" s="1686"/>
      <c r="O14" s="1686"/>
      <c r="P14" s="1686"/>
      <c r="Q14" s="1687"/>
      <c r="R14" s="32"/>
      <c r="S14" s="782"/>
      <c r="T14" s="783"/>
      <c r="U14" s="783"/>
      <c r="V14" s="784"/>
      <c r="W14" s="747"/>
      <c r="X14" s="748"/>
      <c r="Y14" s="748"/>
      <c r="Z14" s="830"/>
      <c r="AA14" s="746"/>
      <c r="AB14" s="746"/>
      <c r="AC14" s="1684"/>
      <c r="AD14" s="746"/>
      <c r="AE14" s="746"/>
      <c r="AF14" s="2159"/>
      <c r="AG14" s="2325"/>
      <c r="AH14" s="2325"/>
      <c r="AI14" s="2325"/>
      <c r="AJ14" s="2325"/>
      <c r="AK14" s="2326"/>
      <c r="AL14" s="32"/>
      <c r="AM14" s="32"/>
      <c r="AN14" s="32"/>
      <c r="AO14" s="32"/>
      <c r="AP14" s="32"/>
      <c r="AQ14" s="32"/>
      <c r="AR14" s="32"/>
      <c r="AS14" s="32"/>
      <c r="AT14" s="32"/>
      <c r="AU14" s="32"/>
      <c r="AV14" s="32"/>
      <c r="AW14" s="32"/>
      <c r="AX14" s="32"/>
      <c r="AY14" s="32"/>
      <c r="AZ14" s="32"/>
      <c r="BA14" s="32"/>
      <c r="BB14" s="32"/>
      <c r="BC14" s="32"/>
      <c r="BD14" s="32"/>
      <c r="BE14" s="32"/>
      <c r="BF14" s="32"/>
      <c r="BG14" s="32"/>
    </row>
    <row r="15" spans="1:59" s="3" customFormat="1" ht="18.75" customHeight="1" x14ac:dyDescent="0.4">
      <c r="A15" s="902"/>
      <c r="B15" s="1077"/>
      <c r="C15" s="895"/>
      <c r="D15" s="2128"/>
      <c r="E15" s="1686"/>
      <c r="F15" s="1686"/>
      <c r="G15" s="1686"/>
      <c r="H15" s="1686"/>
      <c r="I15" s="1686"/>
      <c r="J15" s="1686"/>
      <c r="K15" s="1686"/>
      <c r="L15" s="1686"/>
      <c r="M15" s="1686"/>
      <c r="N15" s="1686"/>
      <c r="O15" s="1686"/>
      <c r="P15" s="1686"/>
      <c r="Q15" s="1687"/>
      <c r="R15" s="32"/>
      <c r="S15" s="779" t="s">
        <v>179</v>
      </c>
      <c r="T15" s="781"/>
      <c r="U15" s="904" t="s">
        <v>883</v>
      </c>
      <c r="V15" s="781"/>
      <c r="W15" s="316"/>
      <c r="X15" s="1708" t="s">
        <v>788</v>
      </c>
      <c r="Y15" s="1708"/>
      <c r="Z15" s="1708"/>
      <c r="AA15" s="1708"/>
      <c r="AB15" s="75"/>
      <c r="AC15" s="75"/>
      <c r="AD15" s="1708" t="s">
        <v>884</v>
      </c>
      <c r="AE15" s="1708"/>
      <c r="AF15" s="1708"/>
      <c r="AG15" s="1708"/>
      <c r="AH15" s="1708"/>
      <c r="AI15" s="1708"/>
      <c r="AJ15" s="1708"/>
      <c r="AK15" s="2329"/>
      <c r="AL15" s="32"/>
      <c r="AM15" s="32"/>
      <c r="AN15" s="32"/>
      <c r="AO15" s="32"/>
      <c r="AP15" s="32"/>
      <c r="AQ15" s="32"/>
      <c r="AR15" s="32"/>
      <c r="AS15" s="32"/>
      <c r="AT15" s="32"/>
      <c r="AU15" s="32"/>
      <c r="AV15" s="32"/>
      <c r="AW15" s="32"/>
      <c r="AX15" s="32"/>
      <c r="AY15" s="32"/>
      <c r="AZ15" s="32"/>
      <c r="BA15" s="32"/>
      <c r="BB15" s="32"/>
      <c r="BC15" s="32"/>
      <c r="BD15" s="32"/>
      <c r="BE15" s="32"/>
      <c r="BF15" s="32"/>
      <c r="BG15" s="32"/>
    </row>
    <row r="16" spans="1:59" s="3" customFormat="1" ht="18.75" customHeight="1" thickBot="1" x14ac:dyDescent="0.45">
      <c r="A16" s="2299"/>
      <c r="B16" s="1819"/>
      <c r="C16" s="1820"/>
      <c r="D16" s="2129"/>
      <c r="E16" s="1689"/>
      <c r="F16" s="1689"/>
      <c r="G16" s="1689"/>
      <c r="H16" s="1689"/>
      <c r="I16" s="1689"/>
      <c r="J16" s="1689"/>
      <c r="K16" s="1689"/>
      <c r="L16" s="1689"/>
      <c r="M16" s="1689"/>
      <c r="N16" s="1689"/>
      <c r="O16" s="1689"/>
      <c r="P16" s="1689"/>
      <c r="Q16" s="1690"/>
      <c r="R16" s="32"/>
      <c r="S16" s="902"/>
      <c r="T16" s="895"/>
      <c r="U16" s="896"/>
      <c r="V16" s="784"/>
      <c r="W16" s="356"/>
      <c r="X16" s="1711" t="s">
        <v>529</v>
      </c>
      <c r="Y16" s="1711"/>
      <c r="Z16" s="746"/>
      <c r="AA16" s="746"/>
      <c r="AB16" s="746"/>
      <c r="AC16" s="746"/>
      <c r="AD16" s="746"/>
      <c r="AE16" s="746"/>
      <c r="AF16" s="746"/>
      <c r="AG16" s="746"/>
      <c r="AH16" s="746"/>
      <c r="AI16" s="746"/>
      <c r="AJ16" s="746"/>
      <c r="AK16" s="514" t="s">
        <v>234</v>
      </c>
      <c r="AL16" s="32"/>
      <c r="AM16" s="32"/>
      <c r="AN16" s="32"/>
      <c r="AO16" s="32"/>
      <c r="AP16" s="32"/>
      <c r="AQ16" s="32"/>
      <c r="AR16" s="32"/>
      <c r="AS16" s="32"/>
      <c r="AT16" s="32"/>
      <c r="AU16" s="32"/>
      <c r="AV16" s="32"/>
      <c r="AW16" s="32"/>
      <c r="AX16" s="32"/>
      <c r="AY16" s="32"/>
      <c r="AZ16" s="32"/>
      <c r="BA16" s="32"/>
      <c r="BB16" s="32"/>
      <c r="BC16" s="32"/>
      <c r="BD16" s="32"/>
      <c r="BE16" s="32"/>
      <c r="BF16" s="32"/>
      <c r="BG16" s="32"/>
    </row>
    <row r="17" spans="1:59" s="3" customFormat="1" ht="18.75" customHeight="1" x14ac:dyDescent="0.4">
      <c r="A17" s="32"/>
      <c r="B17" s="32"/>
      <c r="C17" s="32"/>
      <c r="D17" s="32"/>
      <c r="E17" s="32"/>
      <c r="F17" s="32"/>
      <c r="G17" s="32"/>
      <c r="H17" s="32"/>
      <c r="I17" s="32"/>
      <c r="J17" s="32"/>
      <c r="K17" s="32"/>
      <c r="L17" s="32"/>
      <c r="M17" s="32"/>
      <c r="N17" s="32"/>
      <c r="O17" s="32"/>
      <c r="P17" s="32"/>
      <c r="Q17" s="32"/>
      <c r="R17" s="32"/>
      <c r="S17" s="902"/>
      <c r="T17" s="895"/>
      <c r="U17" s="904" t="s">
        <v>885</v>
      </c>
      <c r="V17" s="780"/>
      <c r="W17" s="780"/>
      <c r="X17" s="780"/>
      <c r="Y17" s="781"/>
      <c r="Z17" s="515"/>
      <c r="AA17" s="516"/>
      <c r="AB17" s="516"/>
      <c r="AC17" s="58"/>
      <c r="AD17" s="59" t="s">
        <v>684</v>
      </c>
      <c r="AE17" s="58"/>
      <c r="AF17" s="516"/>
      <c r="AG17" s="58"/>
      <c r="AH17" s="59" t="s">
        <v>54</v>
      </c>
      <c r="AI17" s="516"/>
      <c r="AJ17" s="516"/>
      <c r="AK17" s="517"/>
      <c r="AL17" s="32"/>
      <c r="AM17" s="32"/>
      <c r="AN17" s="32"/>
      <c r="AO17" s="32"/>
      <c r="AP17" s="32"/>
      <c r="AQ17" s="32"/>
      <c r="AR17" s="32"/>
      <c r="AS17" s="32"/>
      <c r="AT17" s="32"/>
      <c r="AU17" s="32"/>
      <c r="AV17" s="32"/>
      <c r="AW17" s="32"/>
      <c r="AX17" s="32"/>
      <c r="AY17" s="32"/>
      <c r="AZ17" s="32"/>
      <c r="BA17" s="32"/>
      <c r="BB17" s="32"/>
      <c r="BC17" s="32"/>
      <c r="BD17" s="32"/>
      <c r="BE17" s="32"/>
      <c r="BF17" s="32"/>
      <c r="BG17" s="32"/>
    </row>
    <row r="18" spans="1:59" s="3" customFormat="1" ht="18.75" customHeight="1" thickBot="1" x14ac:dyDescent="0.45">
      <c r="A18" s="54" t="s">
        <v>886</v>
      </c>
      <c r="B18" s="32"/>
      <c r="C18" s="32"/>
      <c r="D18" s="32"/>
      <c r="E18" s="32"/>
      <c r="F18" s="32"/>
      <c r="G18" s="32"/>
      <c r="H18" s="32"/>
      <c r="I18" s="32"/>
      <c r="J18" s="54" t="s">
        <v>887</v>
      </c>
      <c r="K18" s="32"/>
      <c r="L18" s="32"/>
      <c r="M18" s="32"/>
      <c r="N18" s="32"/>
      <c r="O18" s="32"/>
      <c r="P18" s="32"/>
      <c r="Q18" s="32"/>
      <c r="R18" s="32"/>
      <c r="S18" s="902"/>
      <c r="T18" s="895"/>
      <c r="U18" s="894"/>
      <c r="V18" s="1077"/>
      <c r="W18" s="1077"/>
      <c r="X18" s="1077"/>
      <c r="Y18" s="895"/>
      <c r="Z18" s="904" t="s">
        <v>888</v>
      </c>
      <c r="AA18" s="780"/>
      <c r="AB18" s="2212"/>
      <c r="AC18" s="2213"/>
      <c r="AD18" s="2213"/>
      <c r="AE18" s="2213"/>
      <c r="AF18" s="2213"/>
      <c r="AG18" s="2213"/>
      <c r="AH18" s="2213"/>
      <c r="AI18" s="2213"/>
      <c r="AJ18" s="2213"/>
      <c r="AK18" s="2238"/>
      <c r="AL18" s="32"/>
      <c r="AM18" s="32"/>
      <c r="AN18" s="32"/>
      <c r="AO18" s="32"/>
      <c r="AP18" s="32"/>
      <c r="AQ18" s="32"/>
      <c r="AR18" s="32"/>
      <c r="AS18" s="32"/>
      <c r="AT18" s="32"/>
      <c r="AU18" s="32"/>
      <c r="AV18" s="32"/>
      <c r="AW18" s="32"/>
      <c r="AX18" s="32"/>
      <c r="AY18" s="32"/>
      <c r="AZ18" s="32"/>
      <c r="BA18" s="32"/>
      <c r="BB18" s="32"/>
      <c r="BC18" s="32"/>
      <c r="BD18" s="32"/>
      <c r="BE18" s="32"/>
      <c r="BF18" s="32"/>
      <c r="BG18" s="32"/>
    </row>
    <row r="19" spans="1:59" s="3" customFormat="1" ht="18.75" customHeight="1" x14ac:dyDescent="0.4">
      <c r="A19" s="767" t="s">
        <v>889</v>
      </c>
      <c r="B19" s="768"/>
      <c r="C19" s="768"/>
      <c r="D19" s="770"/>
      <c r="E19" s="313"/>
      <c r="F19" s="314" t="s">
        <v>684</v>
      </c>
      <c r="G19" s="313"/>
      <c r="H19" s="518" t="s">
        <v>54</v>
      </c>
      <c r="I19" s="32"/>
      <c r="J19" s="851" t="s">
        <v>890</v>
      </c>
      <c r="K19" s="806"/>
      <c r="L19" s="852"/>
      <c r="M19" s="513"/>
      <c r="N19" s="2241" t="s">
        <v>519</v>
      </c>
      <c r="O19" s="279"/>
      <c r="P19" s="280"/>
      <c r="Q19" s="2319" t="s">
        <v>520</v>
      </c>
      <c r="R19" s="32"/>
      <c r="S19" s="902"/>
      <c r="T19" s="895"/>
      <c r="U19" s="896"/>
      <c r="V19" s="783"/>
      <c r="W19" s="783"/>
      <c r="X19" s="783"/>
      <c r="Y19" s="784"/>
      <c r="Z19" s="896"/>
      <c r="AA19" s="783"/>
      <c r="AB19" s="2218"/>
      <c r="AC19" s="1704"/>
      <c r="AD19" s="1704"/>
      <c r="AE19" s="1704"/>
      <c r="AF19" s="1704"/>
      <c r="AG19" s="1704"/>
      <c r="AH19" s="1704"/>
      <c r="AI19" s="1704"/>
      <c r="AJ19" s="1704"/>
      <c r="AK19" s="1705"/>
      <c r="AL19" s="32"/>
      <c r="AM19" s="32"/>
      <c r="AN19" s="32"/>
      <c r="AO19" s="32"/>
      <c r="AP19" s="32"/>
      <c r="AQ19" s="32"/>
      <c r="AR19" s="32"/>
      <c r="AS19" s="32"/>
      <c r="AT19" s="32"/>
      <c r="AU19" s="32"/>
      <c r="AV19" s="32"/>
      <c r="AW19" s="32"/>
      <c r="AX19" s="32"/>
      <c r="AY19" s="32"/>
      <c r="AZ19" s="32"/>
      <c r="BA19" s="32"/>
      <c r="BB19" s="32"/>
      <c r="BC19" s="32"/>
      <c r="BD19" s="32"/>
      <c r="BE19" s="32"/>
      <c r="BF19" s="32"/>
      <c r="BG19" s="32"/>
    </row>
    <row r="20" spans="1:59" s="3" customFormat="1" ht="18.75" customHeight="1" x14ac:dyDescent="0.4">
      <c r="A20" s="2327" t="s">
        <v>891</v>
      </c>
      <c r="B20" s="2328"/>
      <c r="C20" s="2328"/>
      <c r="D20" s="2328"/>
      <c r="E20" s="357"/>
      <c r="F20" s="785" t="s">
        <v>519</v>
      </c>
      <c r="G20" s="359"/>
      <c r="H20" s="956" t="s">
        <v>520</v>
      </c>
      <c r="I20" s="32"/>
      <c r="J20" s="888"/>
      <c r="K20" s="830"/>
      <c r="L20" s="833"/>
      <c r="M20" s="472"/>
      <c r="N20" s="746"/>
      <c r="O20" s="79"/>
      <c r="P20" s="343"/>
      <c r="Q20" s="957"/>
      <c r="R20" s="32"/>
      <c r="S20" s="902"/>
      <c r="T20" s="895"/>
      <c r="U20" s="904" t="s">
        <v>892</v>
      </c>
      <c r="V20" s="789"/>
      <c r="W20" s="789"/>
      <c r="X20" s="789"/>
      <c r="Y20" s="790"/>
      <c r="Z20" s="58"/>
      <c r="AA20" s="59" t="s">
        <v>514</v>
      </c>
      <c r="AB20" s="2309"/>
      <c r="AC20" s="2309"/>
      <c r="AD20" s="59" t="s">
        <v>559</v>
      </c>
      <c r="AE20" s="519"/>
      <c r="AF20" s="59" t="s">
        <v>26</v>
      </c>
      <c r="AG20" s="81"/>
      <c r="AH20" s="59" t="s">
        <v>893</v>
      </c>
      <c r="AI20" s="81"/>
      <c r="AJ20" s="58"/>
      <c r="AK20" s="520" t="s">
        <v>54</v>
      </c>
      <c r="AL20" s="32"/>
      <c r="AM20" s="32"/>
      <c r="AN20" s="32"/>
      <c r="AO20" s="32"/>
      <c r="AP20" s="32"/>
      <c r="AQ20" s="32"/>
      <c r="AR20" s="32"/>
      <c r="AS20" s="32"/>
      <c r="AT20" s="32"/>
      <c r="AU20" s="32"/>
      <c r="AV20" s="32"/>
      <c r="AW20" s="32"/>
      <c r="AX20" s="32"/>
      <c r="AY20" s="32"/>
      <c r="AZ20" s="32"/>
      <c r="BA20" s="32"/>
      <c r="BB20" s="32"/>
      <c r="BC20" s="32"/>
      <c r="BD20" s="32"/>
      <c r="BE20" s="32"/>
      <c r="BF20" s="32"/>
      <c r="BG20" s="32"/>
    </row>
    <row r="21" spans="1:59" s="3" customFormat="1" ht="18.75" customHeight="1" x14ac:dyDescent="0.4">
      <c r="A21" s="1798"/>
      <c r="B21" s="1799"/>
      <c r="C21" s="1799"/>
      <c r="D21" s="1799"/>
      <c r="E21" s="472"/>
      <c r="F21" s="746"/>
      <c r="G21" s="343"/>
      <c r="H21" s="957"/>
      <c r="I21" s="32"/>
      <c r="J21" s="788" t="s">
        <v>894</v>
      </c>
      <c r="K21" s="789"/>
      <c r="L21" s="790"/>
      <c r="M21" s="880"/>
      <c r="N21" s="785"/>
      <c r="O21" s="785"/>
      <c r="P21" s="785"/>
      <c r="Q21" s="871" t="s">
        <v>38</v>
      </c>
      <c r="R21" s="32"/>
      <c r="S21" s="902"/>
      <c r="T21" s="895"/>
      <c r="U21" s="878"/>
      <c r="V21" s="775"/>
      <c r="W21" s="775"/>
      <c r="X21" s="775"/>
      <c r="Y21" s="776"/>
      <c r="Z21" s="822" t="s">
        <v>895</v>
      </c>
      <c r="AA21" s="822"/>
      <c r="AB21" s="2310"/>
      <c r="AC21" s="2311"/>
      <c r="AD21" s="2311"/>
      <c r="AE21" s="2311"/>
      <c r="AF21" s="2311"/>
      <c r="AG21" s="2311"/>
      <c r="AH21" s="2311"/>
      <c r="AI21" s="2311"/>
      <c r="AJ21" s="2311"/>
      <c r="AK21" s="2312"/>
      <c r="AL21" s="32"/>
      <c r="AM21" s="32"/>
      <c r="AN21" s="32"/>
      <c r="AO21" s="32"/>
      <c r="AP21" s="32"/>
      <c r="AQ21" s="32"/>
      <c r="AR21" s="32"/>
      <c r="AS21" s="32"/>
      <c r="AT21" s="32"/>
      <c r="AU21" s="32"/>
      <c r="AV21" s="32"/>
      <c r="AW21" s="32"/>
      <c r="AX21" s="32"/>
      <c r="AY21" s="32"/>
      <c r="AZ21" s="32"/>
      <c r="BA21" s="32"/>
      <c r="BB21" s="32"/>
      <c r="BC21" s="32"/>
      <c r="BD21" s="32"/>
      <c r="BE21" s="32"/>
      <c r="BF21" s="32"/>
      <c r="BG21" s="32"/>
    </row>
    <row r="22" spans="1:59" s="3" customFormat="1" ht="18.75" customHeight="1" x14ac:dyDescent="0.4">
      <c r="A22" s="788" t="s">
        <v>896</v>
      </c>
      <c r="B22" s="789"/>
      <c r="C22" s="789"/>
      <c r="D22" s="790"/>
      <c r="E22" s="785"/>
      <c r="F22" s="785"/>
      <c r="G22" s="785"/>
      <c r="H22" s="956"/>
      <c r="I22" s="32"/>
      <c r="J22" s="888"/>
      <c r="K22" s="830"/>
      <c r="L22" s="833"/>
      <c r="M22" s="883"/>
      <c r="N22" s="777"/>
      <c r="O22" s="777"/>
      <c r="P22" s="777"/>
      <c r="Q22" s="901"/>
      <c r="R22" s="32"/>
      <c r="S22" s="902"/>
      <c r="T22" s="895"/>
      <c r="U22" s="878"/>
      <c r="V22" s="775"/>
      <c r="W22" s="775"/>
      <c r="X22" s="775"/>
      <c r="Y22" s="776"/>
      <c r="Z22" s="822"/>
      <c r="AA22" s="822"/>
      <c r="AB22" s="2313"/>
      <c r="AC22" s="2314"/>
      <c r="AD22" s="2314"/>
      <c r="AE22" s="2314"/>
      <c r="AF22" s="2314"/>
      <c r="AG22" s="2314"/>
      <c r="AH22" s="2314"/>
      <c r="AI22" s="2314"/>
      <c r="AJ22" s="2314"/>
      <c r="AK22" s="2315"/>
      <c r="AL22" s="32"/>
      <c r="AM22" s="32"/>
      <c r="AN22" s="32"/>
      <c r="AO22" s="32"/>
      <c r="AP22" s="32"/>
      <c r="AQ22" s="32"/>
      <c r="AR22" s="32"/>
      <c r="AS22" s="32"/>
      <c r="AT22" s="32"/>
      <c r="AU22" s="32"/>
      <c r="AV22" s="32"/>
      <c r="AW22" s="32"/>
      <c r="AX22" s="32"/>
      <c r="AY22" s="32"/>
      <c r="AZ22" s="32"/>
      <c r="BA22" s="32"/>
      <c r="BB22" s="32"/>
      <c r="BC22" s="32"/>
      <c r="BD22" s="32"/>
      <c r="BE22" s="32"/>
      <c r="BF22" s="32"/>
      <c r="BG22" s="32"/>
    </row>
    <row r="23" spans="1:59" s="3" customFormat="1" ht="18.75" customHeight="1" x14ac:dyDescent="0.4">
      <c r="A23" s="888"/>
      <c r="B23" s="830"/>
      <c r="C23" s="830"/>
      <c r="D23" s="833"/>
      <c r="E23" s="746"/>
      <c r="F23" s="746"/>
      <c r="G23" s="746"/>
      <c r="H23" s="957"/>
      <c r="I23" s="32"/>
      <c r="J23" s="779" t="s">
        <v>909</v>
      </c>
      <c r="K23" s="780"/>
      <c r="L23" s="781"/>
      <c r="M23" s="316"/>
      <c r="N23" s="75"/>
      <c r="O23" s="75"/>
      <c r="P23" s="75"/>
      <c r="Q23" s="77"/>
      <c r="R23" s="32"/>
      <c r="S23" s="902"/>
      <c r="T23" s="895"/>
      <c r="U23" s="832"/>
      <c r="V23" s="830"/>
      <c r="W23" s="830"/>
      <c r="X23" s="830"/>
      <c r="Y23" s="833"/>
      <c r="Z23" s="822"/>
      <c r="AA23" s="822"/>
      <c r="AB23" s="2316"/>
      <c r="AC23" s="2317"/>
      <c r="AD23" s="2317"/>
      <c r="AE23" s="2317"/>
      <c r="AF23" s="2317"/>
      <c r="AG23" s="2317"/>
      <c r="AH23" s="2317"/>
      <c r="AI23" s="2317"/>
      <c r="AJ23" s="2317"/>
      <c r="AK23" s="2318"/>
      <c r="AL23" s="32"/>
      <c r="AM23" s="32"/>
      <c r="AN23" s="32"/>
      <c r="AO23" s="32"/>
      <c r="AP23" s="32"/>
      <c r="AQ23" s="32"/>
      <c r="AR23" s="32"/>
      <c r="AS23" s="32"/>
      <c r="AT23" s="32"/>
      <c r="AU23" s="32"/>
      <c r="AV23" s="32"/>
      <c r="AW23" s="32"/>
      <c r="AX23" s="32"/>
      <c r="AY23" s="32"/>
      <c r="AZ23" s="32"/>
      <c r="BA23" s="32"/>
      <c r="BB23" s="32"/>
      <c r="BC23" s="32"/>
      <c r="BD23" s="32"/>
      <c r="BE23" s="32"/>
      <c r="BF23" s="32"/>
      <c r="BG23" s="32"/>
    </row>
    <row r="24" spans="1:59" s="3" customFormat="1" ht="18.75" customHeight="1" x14ac:dyDescent="0.4">
      <c r="A24" s="754" t="s">
        <v>897</v>
      </c>
      <c r="B24" s="755"/>
      <c r="C24" s="755"/>
      <c r="D24" s="756"/>
      <c r="E24" s="58"/>
      <c r="F24" s="59" t="s">
        <v>684</v>
      </c>
      <c r="G24" s="58"/>
      <c r="H24" s="520" t="s">
        <v>54</v>
      </c>
      <c r="I24" s="32"/>
      <c r="J24" s="902"/>
      <c r="K24" s="1077"/>
      <c r="L24" s="895"/>
      <c r="M24" s="319"/>
      <c r="N24" s="82" t="s">
        <v>684</v>
      </c>
      <c r="O24" s="81"/>
      <c r="P24" s="81"/>
      <c r="Q24" s="521" t="s">
        <v>54</v>
      </c>
      <c r="R24" s="32"/>
      <c r="S24" s="902"/>
      <c r="T24" s="895"/>
      <c r="U24" s="822" t="s">
        <v>898</v>
      </c>
      <c r="V24" s="822"/>
      <c r="W24" s="822"/>
      <c r="X24" s="822"/>
      <c r="Y24" s="822"/>
      <c r="Z24" s="2307" t="s">
        <v>899</v>
      </c>
      <c r="AA24" s="2307"/>
      <c r="AB24" s="2307"/>
      <c r="AC24" s="2307"/>
      <c r="AD24" s="2307"/>
      <c r="AE24" s="2308"/>
      <c r="AF24" s="357"/>
      <c r="AG24" s="785" t="s">
        <v>519</v>
      </c>
      <c r="AH24" s="75"/>
      <c r="AI24" s="75"/>
      <c r="AJ24" s="359"/>
      <c r="AK24" s="956" t="s">
        <v>520</v>
      </c>
      <c r="AL24" s="32"/>
      <c r="AM24" s="32"/>
      <c r="AN24" s="32"/>
      <c r="AO24" s="32"/>
      <c r="AP24" s="32"/>
      <c r="AQ24" s="32"/>
      <c r="AR24" s="32"/>
      <c r="AS24" s="32"/>
      <c r="AT24" s="32"/>
      <c r="AU24" s="32"/>
      <c r="AV24" s="32"/>
      <c r="AW24" s="32"/>
      <c r="AX24" s="32"/>
      <c r="AY24" s="32"/>
      <c r="AZ24" s="32"/>
      <c r="BA24" s="32"/>
      <c r="BB24" s="32"/>
      <c r="BC24" s="32"/>
      <c r="BD24" s="32"/>
      <c r="BE24" s="32"/>
      <c r="BF24" s="32"/>
      <c r="BG24" s="32"/>
    </row>
    <row r="25" spans="1:59" s="3" customFormat="1" ht="18.75" customHeight="1" x14ac:dyDescent="0.4">
      <c r="A25" s="754" t="s">
        <v>900</v>
      </c>
      <c r="B25" s="755"/>
      <c r="C25" s="755"/>
      <c r="D25" s="756"/>
      <c r="E25" s="58"/>
      <c r="F25" s="59" t="s">
        <v>684</v>
      </c>
      <c r="G25" s="58"/>
      <c r="H25" s="520" t="s">
        <v>54</v>
      </c>
      <c r="I25" s="32"/>
      <c r="J25" s="782"/>
      <c r="K25" s="783"/>
      <c r="L25" s="784"/>
      <c r="M25" s="352"/>
      <c r="N25" s="342"/>
      <c r="O25" s="342"/>
      <c r="P25" s="79"/>
      <c r="Q25" s="80"/>
      <c r="R25" s="32"/>
      <c r="S25" s="902"/>
      <c r="T25" s="895"/>
      <c r="U25" s="822"/>
      <c r="V25" s="822"/>
      <c r="W25" s="822"/>
      <c r="X25" s="822"/>
      <c r="Y25" s="822"/>
      <c r="Z25" s="2307"/>
      <c r="AA25" s="2307"/>
      <c r="AB25" s="2307"/>
      <c r="AC25" s="2307"/>
      <c r="AD25" s="2307"/>
      <c r="AE25" s="2308"/>
      <c r="AF25" s="472"/>
      <c r="AG25" s="746"/>
      <c r="AH25" s="79"/>
      <c r="AI25" s="79"/>
      <c r="AJ25" s="343"/>
      <c r="AK25" s="957"/>
      <c r="AL25" s="32"/>
      <c r="AM25" s="32"/>
      <c r="AN25" s="32"/>
      <c r="AO25" s="32"/>
      <c r="AP25" s="32"/>
      <c r="AQ25" s="32"/>
      <c r="AR25" s="32"/>
      <c r="AS25" s="32"/>
      <c r="AT25" s="32"/>
      <c r="AU25" s="32"/>
      <c r="AV25" s="32"/>
      <c r="AW25" s="32"/>
      <c r="AX25" s="32"/>
      <c r="AY25" s="32"/>
      <c r="AZ25" s="32"/>
      <c r="BA25" s="32"/>
      <c r="BB25" s="32"/>
      <c r="BC25" s="32"/>
      <c r="BD25" s="32"/>
      <c r="BE25" s="32"/>
      <c r="BF25" s="32"/>
      <c r="BG25" s="32"/>
    </row>
    <row r="26" spans="1:59" s="3" customFormat="1" ht="18.75" customHeight="1" x14ac:dyDescent="0.4">
      <c r="A26" s="779" t="s">
        <v>901</v>
      </c>
      <c r="B26" s="780"/>
      <c r="C26" s="780"/>
      <c r="D26" s="781"/>
      <c r="E26" s="357"/>
      <c r="F26" s="785" t="s">
        <v>519</v>
      </c>
      <c r="G26" s="359"/>
      <c r="H26" s="956" t="s">
        <v>520</v>
      </c>
      <c r="I26" s="276"/>
      <c r="J26" s="788" t="s">
        <v>902</v>
      </c>
      <c r="K26" s="789"/>
      <c r="L26" s="790"/>
      <c r="M26" s="1821"/>
      <c r="N26" s="1822"/>
      <c r="O26" s="1822"/>
      <c r="P26" s="1822"/>
      <c r="Q26" s="1823"/>
      <c r="R26" s="32"/>
      <c r="S26" s="902"/>
      <c r="T26" s="895"/>
      <c r="U26" s="822"/>
      <c r="V26" s="822"/>
      <c r="W26" s="822"/>
      <c r="X26" s="822"/>
      <c r="Y26" s="822"/>
      <c r="Z26" s="2307" t="s">
        <v>903</v>
      </c>
      <c r="AA26" s="2307"/>
      <c r="AB26" s="2307"/>
      <c r="AC26" s="2307"/>
      <c r="AD26" s="2307"/>
      <c r="AE26" s="2308"/>
      <c r="AF26" s="357"/>
      <c r="AG26" s="785" t="s">
        <v>519</v>
      </c>
      <c r="AH26" s="75"/>
      <c r="AI26" s="75"/>
      <c r="AJ26" s="359"/>
      <c r="AK26" s="956" t="s">
        <v>520</v>
      </c>
      <c r="AL26" s="32"/>
      <c r="AM26" s="32"/>
      <c r="AN26" s="32"/>
      <c r="AO26" s="32"/>
      <c r="AP26" s="32"/>
      <c r="AQ26" s="32"/>
      <c r="AR26" s="32"/>
      <c r="AS26" s="32"/>
      <c r="AT26" s="32"/>
      <c r="AU26" s="32"/>
      <c r="AV26" s="32"/>
      <c r="AW26" s="32"/>
      <c r="AX26" s="32"/>
      <c r="AY26" s="32"/>
      <c r="AZ26" s="32"/>
      <c r="BA26" s="32"/>
      <c r="BB26" s="32"/>
      <c r="BC26" s="32"/>
      <c r="BD26" s="32"/>
      <c r="BE26" s="32"/>
      <c r="BF26" s="32"/>
      <c r="BG26" s="32"/>
    </row>
    <row r="27" spans="1:59" s="3" customFormat="1" ht="18.75" customHeight="1" x14ac:dyDescent="0.4">
      <c r="A27" s="782"/>
      <c r="B27" s="783"/>
      <c r="C27" s="783"/>
      <c r="D27" s="784"/>
      <c r="E27" s="472"/>
      <c r="F27" s="746"/>
      <c r="G27" s="343"/>
      <c r="H27" s="957"/>
      <c r="I27" s="32"/>
      <c r="J27" s="774"/>
      <c r="K27" s="775"/>
      <c r="L27" s="776"/>
      <c r="M27" s="1599"/>
      <c r="N27" s="1601"/>
      <c r="O27" s="1601"/>
      <c r="P27" s="1601"/>
      <c r="Q27" s="2297"/>
      <c r="R27" s="32"/>
      <c r="S27" s="902"/>
      <c r="T27" s="895"/>
      <c r="U27" s="822"/>
      <c r="V27" s="822"/>
      <c r="W27" s="822"/>
      <c r="X27" s="822"/>
      <c r="Y27" s="822"/>
      <c r="Z27" s="2307"/>
      <c r="AA27" s="2307"/>
      <c r="AB27" s="2307"/>
      <c r="AC27" s="2307"/>
      <c r="AD27" s="2307"/>
      <c r="AE27" s="2307"/>
      <c r="AF27" s="472"/>
      <c r="AG27" s="746"/>
      <c r="AH27" s="79"/>
      <c r="AI27" s="79"/>
      <c r="AJ27" s="343"/>
      <c r="AK27" s="957"/>
      <c r="AL27" s="32"/>
      <c r="AM27" s="32"/>
      <c r="AN27" s="32"/>
      <c r="AO27" s="32"/>
      <c r="AP27" s="32"/>
      <c r="AQ27" s="32"/>
      <c r="AR27" s="32"/>
      <c r="AS27" s="32"/>
      <c r="AT27" s="32"/>
      <c r="AU27" s="32"/>
      <c r="AV27" s="32"/>
      <c r="AW27" s="32"/>
      <c r="AX27" s="32"/>
      <c r="AY27" s="32"/>
      <c r="AZ27" s="32"/>
      <c r="BA27" s="32"/>
      <c r="BB27" s="32"/>
      <c r="BC27" s="32"/>
      <c r="BD27" s="32"/>
      <c r="BE27" s="32"/>
      <c r="BF27" s="32"/>
      <c r="BG27" s="32"/>
    </row>
    <row r="28" spans="1:59" s="3" customFormat="1" ht="18.75" customHeight="1" x14ac:dyDescent="0.4">
      <c r="A28" s="779" t="s">
        <v>904</v>
      </c>
      <c r="B28" s="780"/>
      <c r="C28" s="780"/>
      <c r="D28" s="781"/>
      <c r="E28" s="357"/>
      <c r="F28" s="785" t="s">
        <v>519</v>
      </c>
      <c r="G28" s="359"/>
      <c r="H28" s="956" t="s">
        <v>520</v>
      </c>
      <c r="I28" s="32"/>
      <c r="J28" s="774"/>
      <c r="K28" s="775"/>
      <c r="L28" s="776"/>
      <c r="M28" s="1599"/>
      <c r="N28" s="1601"/>
      <c r="O28" s="1601"/>
      <c r="P28" s="1601"/>
      <c r="Q28" s="2297"/>
      <c r="R28" s="32"/>
      <c r="S28" s="902"/>
      <c r="T28" s="895"/>
      <c r="U28" s="822"/>
      <c r="V28" s="822"/>
      <c r="W28" s="822"/>
      <c r="X28" s="822"/>
      <c r="Y28" s="822"/>
      <c r="Z28" s="2307" t="s">
        <v>905</v>
      </c>
      <c r="AA28" s="2307"/>
      <c r="AB28" s="2307"/>
      <c r="AC28" s="2307"/>
      <c r="AD28" s="2307"/>
      <c r="AE28" s="2307"/>
      <c r="AF28" s="357"/>
      <c r="AG28" s="785" t="s">
        <v>519</v>
      </c>
      <c r="AH28" s="75"/>
      <c r="AI28" s="75"/>
      <c r="AJ28" s="359"/>
      <c r="AK28" s="956" t="s">
        <v>520</v>
      </c>
      <c r="AL28" s="32"/>
      <c r="AM28" s="32"/>
      <c r="AN28" s="32"/>
      <c r="AO28" s="32"/>
      <c r="AP28" s="32"/>
      <c r="AQ28" s="32"/>
      <c r="AR28" s="32"/>
      <c r="AS28" s="32"/>
      <c r="AT28" s="32"/>
      <c r="AU28" s="32"/>
      <c r="AV28" s="32"/>
      <c r="AW28" s="32"/>
      <c r="AX28" s="32"/>
      <c r="AY28" s="32"/>
      <c r="AZ28" s="32"/>
      <c r="BA28" s="32"/>
      <c r="BB28" s="32"/>
      <c r="BC28" s="32"/>
      <c r="BD28" s="32"/>
      <c r="BE28" s="32"/>
      <c r="BF28" s="32"/>
      <c r="BG28" s="32"/>
    </row>
    <row r="29" spans="1:59" s="3" customFormat="1" ht="18.75" customHeight="1" thickBot="1" x14ac:dyDescent="0.45">
      <c r="A29" s="782"/>
      <c r="B29" s="783"/>
      <c r="C29" s="783"/>
      <c r="D29" s="784"/>
      <c r="E29" s="472"/>
      <c r="F29" s="746"/>
      <c r="G29" s="343"/>
      <c r="H29" s="957"/>
      <c r="I29" s="32"/>
      <c r="J29" s="735"/>
      <c r="K29" s="736"/>
      <c r="L29" s="737"/>
      <c r="M29" s="1589"/>
      <c r="N29" s="1591"/>
      <c r="O29" s="1591"/>
      <c r="P29" s="1591"/>
      <c r="Q29" s="2298"/>
      <c r="R29" s="32"/>
      <c r="S29" s="902"/>
      <c r="T29" s="895"/>
      <c r="U29" s="822"/>
      <c r="V29" s="822"/>
      <c r="W29" s="822"/>
      <c r="X29" s="822"/>
      <c r="Y29" s="822"/>
      <c r="Z29" s="2307"/>
      <c r="AA29" s="2307"/>
      <c r="AB29" s="2307"/>
      <c r="AC29" s="2307"/>
      <c r="AD29" s="2307"/>
      <c r="AE29" s="2307"/>
      <c r="AF29" s="472"/>
      <c r="AG29" s="746"/>
      <c r="AH29" s="79"/>
      <c r="AI29" s="79"/>
      <c r="AJ29" s="343"/>
      <c r="AK29" s="957"/>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s="3" customFormat="1" ht="18.75" customHeight="1" x14ac:dyDescent="0.4">
      <c r="A30" s="779" t="s">
        <v>906</v>
      </c>
      <c r="B30" s="780"/>
      <c r="C30" s="780"/>
      <c r="D30" s="780"/>
      <c r="E30" s="357"/>
      <c r="F30" s="785" t="s">
        <v>519</v>
      </c>
      <c r="G30" s="359"/>
      <c r="H30" s="956" t="s">
        <v>520</v>
      </c>
      <c r="I30" s="32"/>
      <c r="J30" s="54" t="s">
        <v>907</v>
      </c>
      <c r="K30" s="54"/>
      <c r="L30" s="147"/>
      <c r="M30" s="32"/>
      <c r="N30" s="32"/>
      <c r="O30" s="32"/>
      <c r="P30" s="32"/>
      <c r="Q30" s="32"/>
      <c r="R30" s="32"/>
      <c r="S30" s="902"/>
      <c r="T30" s="895"/>
      <c r="U30" s="904" t="s">
        <v>908</v>
      </c>
      <c r="V30" s="780"/>
      <c r="W30" s="780"/>
      <c r="X30" s="780"/>
      <c r="Y30" s="780"/>
      <c r="Z30" s="780"/>
      <c r="AA30" s="780"/>
      <c r="AB30" s="781"/>
      <c r="AC30" s="2300"/>
      <c r="AD30" s="2301"/>
      <c r="AE30" s="2301"/>
      <c r="AF30" s="2301"/>
      <c r="AG30" s="2301"/>
      <c r="AH30" s="2301"/>
      <c r="AI30" s="2301"/>
      <c r="AJ30" s="2301"/>
      <c r="AK30" s="2302"/>
      <c r="AL30" s="32"/>
      <c r="AM30" s="32"/>
      <c r="AN30" s="32"/>
      <c r="AO30" s="32"/>
      <c r="AP30" s="32"/>
      <c r="AQ30" s="32"/>
      <c r="AR30" s="32"/>
      <c r="AS30" s="32"/>
      <c r="AT30" s="32"/>
      <c r="AU30" s="32"/>
      <c r="AV30" s="32"/>
      <c r="AW30" s="32"/>
      <c r="AX30" s="32"/>
      <c r="AY30" s="32"/>
      <c r="AZ30" s="32"/>
      <c r="BA30" s="32"/>
      <c r="BB30" s="32"/>
      <c r="BC30" s="32"/>
      <c r="BD30" s="32"/>
      <c r="BE30" s="32"/>
      <c r="BF30" s="32"/>
      <c r="BG30" s="32"/>
    </row>
    <row r="31" spans="1:59" s="3" customFormat="1" ht="18.75" customHeight="1" thickBot="1" x14ac:dyDescent="0.45">
      <c r="A31" s="2299"/>
      <c r="B31" s="1819"/>
      <c r="C31" s="1819"/>
      <c r="D31" s="1819"/>
      <c r="E31" s="360"/>
      <c r="F31" s="778"/>
      <c r="G31" s="183"/>
      <c r="H31" s="958"/>
      <c r="I31" s="32"/>
      <c r="J31" s="2306" t="s">
        <v>1087</v>
      </c>
      <c r="K31" s="2306"/>
      <c r="L31" s="2306"/>
      <c r="M31" s="2306"/>
      <c r="N31" s="2306"/>
      <c r="O31" s="2306"/>
      <c r="P31" s="2306"/>
      <c r="Q31" s="2306"/>
      <c r="R31" s="32"/>
      <c r="S31" s="2299"/>
      <c r="T31" s="1820"/>
      <c r="U31" s="1818"/>
      <c r="V31" s="1819"/>
      <c r="W31" s="1819"/>
      <c r="X31" s="1819"/>
      <c r="Y31" s="1819"/>
      <c r="Z31" s="1819"/>
      <c r="AA31" s="1819"/>
      <c r="AB31" s="1820"/>
      <c r="AC31" s="2303"/>
      <c r="AD31" s="2304"/>
      <c r="AE31" s="2304"/>
      <c r="AF31" s="2304"/>
      <c r="AG31" s="2304"/>
      <c r="AH31" s="2304"/>
      <c r="AI31" s="2304"/>
      <c r="AJ31" s="2304"/>
      <c r="AK31" s="2305"/>
      <c r="AL31" s="32"/>
      <c r="AM31" s="32"/>
      <c r="AN31" s="32"/>
      <c r="AO31" s="32"/>
      <c r="AP31" s="32"/>
      <c r="AQ31" s="32"/>
      <c r="AR31" s="32"/>
      <c r="AS31" s="32"/>
      <c r="AT31" s="32"/>
      <c r="AU31" s="32"/>
      <c r="AV31" s="32"/>
      <c r="AW31" s="32"/>
      <c r="AX31" s="32"/>
      <c r="AY31" s="32"/>
      <c r="AZ31" s="32"/>
      <c r="BA31" s="32"/>
      <c r="BB31" s="32"/>
      <c r="BC31" s="32"/>
      <c r="BD31" s="32"/>
      <c r="BE31" s="32"/>
      <c r="BF31" s="32"/>
      <c r="BG31" s="32"/>
    </row>
    <row r="32" spans="1:59" s="3" customFormat="1" ht="18.75" customHeight="1" x14ac:dyDescent="0.4">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row>
    <row r="33" spans="1:59" s="3" customFormat="1" ht="18.75" customHeight="1" x14ac:dyDescent="0.4">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row>
    <row r="34" spans="1:59" s="3" customFormat="1" ht="18.75" customHeight="1" x14ac:dyDescent="0.4">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row>
    <row r="35" spans="1:59" s="3" customFormat="1" ht="18.75" customHeight="1" x14ac:dyDescent="0.4">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row>
    <row r="36" spans="1:59" s="3" customFormat="1" ht="18.75" customHeight="1" x14ac:dyDescent="0.4">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row>
    <row r="37" spans="1:59" s="3" customFormat="1" ht="18.75" customHeight="1" x14ac:dyDescent="0.4">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row>
    <row r="38" spans="1:59" s="3" customFormat="1" ht="18.75" customHeight="1" x14ac:dyDescent="0.4">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row>
    <row r="39" spans="1:59" s="3" customFormat="1" ht="18.75" customHeight="1" x14ac:dyDescent="0.4">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row>
    <row r="40" spans="1:59" s="3" customFormat="1" ht="18.75" customHeight="1" x14ac:dyDescent="0.4">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row>
    <row r="41" spans="1:59" s="3" customFormat="1" ht="18.75" customHeight="1" x14ac:dyDescent="0.4">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2" spans="1:59" s="3" customFormat="1" ht="18.75" customHeight="1" x14ac:dyDescent="0.4">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row>
    <row r="43" spans="1:59" s="3" customFormat="1" ht="18.75" customHeight="1" x14ac:dyDescent="0.3">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146"/>
      <c r="AC43" s="146"/>
      <c r="AD43" s="146"/>
      <c r="AE43" s="146"/>
      <c r="AF43" s="146"/>
      <c r="AG43" s="146"/>
      <c r="AH43" s="146"/>
      <c r="AI43" s="146"/>
      <c r="AJ43" s="146"/>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4" spans="1:59" s="3" customFormat="1" ht="18.75" customHeight="1" x14ac:dyDescent="0.3">
      <c r="A44" s="32"/>
      <c r="B44" s="32"/>
      <c r="C44" s="32"/>
      <c r="D44" s="32"/>
      <c r="E44" s="32"/>
      <c r="F44" s="32"/>
      <c r="G44" s="32"/>
      <c r="H44" s="32"/>
      <c r="I44" s="32"/>
      <c r="J44" s="146"/>
      <c r="K44" s="146"/>
      <c r="L44" s="146"/>
      <c r="M44" s="146"/>
      <c r="N44" s="146"/>
      <c r="O44" s="146"/>
      <c r="P44" s="146"/>
      <c r="Q44" s="146"/>
      <c r="R44" s="32"/>
      <c r="S44" s="146"/>
      <c r="T44" s="146"/>
      <c r="U44" s="146"/>
      <c r="V44" s="146"/>
      <c r="W44" s="146"/>
      <c r="X44" s="146"/>
      <c r="Y44" s="146"/>
      <c r="Z44" s="146"/>
      <c r="AA44" s="146"/>
      <c r="AB44" s="146"/>
      <c r="AC44" s="146"/>
      <c r="AD44" s="146"/>
      <c r="AE44" s="146"/>
      <c r="AF44" s="146"/>
      <c r="AG44" s="146"/>
      <c r="AH44" s="146"/>
      <c r="AI44" s="146"/>
      <c r="AJ44" s="146"/>
      <c r="AK44" s="32"/>
      <c r="AL44" s="32"/>
      <c r="AM44" s="32"/>
      <c r="AN44" s="32"/>
      <c r="AO44" s="32"/>
      <c r="AP44" s="32"/>
      <c r="AQ44" s="32"/>
      <c r="AR44" s="32"/>
      <c r="AS44" s="32"/>
      <c r="AT44" s="32"/>
      <c r="AU44" s="32"/>
      <c r="AV44" s="32"/>
      <c r="AW44" s="32"/>
      <c r="AX44" s="32"/>
      <c r="AY44" s="32"/>
      <c r="AZ44" s="32"/>
      <c r="BA44" s="32"/>
      <c r="BB44" s="32"/>
      <c r="BC44" s="32"/>
      <c r="BD44" s="32"/>
      <c r="BE44" s="32"/>
      <c r="BF44" s="32"/>
      <c r="BG44" s="32"/>
    </row>
    <row r="45" spans="1:59" s="3" customFormat="1" ht="18.75" customHeight="1" x14ac:dyDescent="0.3">
      <c r="A45" s="146"/>
      <c r="B45" s="146"/>
      <c r="C45" s="146"/>
      <c r="D45" s="146"/>
      <c r="E45" s="146"/>
      <c r="F45" s="146"/>
      <c r="G45" s="146"/>
      <c r="H45" s="146"/>
      <c r="I45" s="146"/>
      <c r="J45" s="146"/>
      <c r="K45" s="146"/>
      <c r="L45" s="146"/>
      <c r="M45" s="146"/>
      <c r="N45" s="146"/>
      <c r="O45" s="146"/>
      <c r="P45" s="146"/>
      <c r="Q45" s="146"/>
      <c r="R45" s="32"/>
      <c r="S45" s="146"/>
      <c r="T45" s="146"/>
      <c r="U45" s="146"/>
      <c r="V45" s="146"/>
      <c r="W45" s="146"/>
      <c r="X45" s="146"/>
      <c r="Y45" s="146"/>
      <c r="Z45" s="146"/>
      <c r="AA45" s="146"/>
      <c r="AB45" s="146"/>
      <c r="AC45" s="146"/>
      <c r="AD45" s="146"/>
      <c r="AE45" s="146"/>
      <c r="AF45" s="146"/>
      <c r="AG45" s="146"/>
      <c r="AH45" s="146"/>
      <c r="AI45" s="146"/>
      <c r="AJ45" s="146"/>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F2:G3"/>
    <mergeCell ref="I2:J2"/>
    <mergeCell ref="L2:N2"/>
    <mergeCell ref="P2:R2"/>
    <mergeCell ref="I3:K3"/>
    <mergeCell ref="M3:N3"/>
    <mergeCell ref="O3:Q3"/>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19:D19"/>
    <mergeCell ref="J19:L20"/>
    <mergeCell ref="N19:N20"/>
    <mergeCell ref="Q19:Q20"/>
    <mergeCell ref="A20:D21"/>
    <mergeCell ref="F20:F21"/>
    <mergeCell ref="H20:H21"/>
    <mergeCell ref="AD15:AK15"/>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&amp;C31/33&amp;R&amp;F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1F351-41CC-4D7D-A3FD-14D954CD8FFE}">
  <sheetPr>
    <tabColor theme="7" tint="0.79998168889431442"/>
    <pageSetUpPr fitToPage="1"/>
  </sheetPr>
  <dimension ref="A1:BS92"/>
  <sheetViews>
    <sheetView view="pageBreakPreview" zoomScaleNormal="70" zoomScaleSheetLayoutView="100" workbookViewId="0"/>
  </sheetViews>
  <sheetFormatPr defaultColWidth="8" defaultRowHeight="15.75" x14ac:dyDescent="0.4"/>
  <cols>
    <col min="1" max="71" width="4.375" style="191" customWidth="1"/>
    <col min="72" max="74" width="4.375" style="162" customWidth="1"/>
    <col min="75" max="256" width="8" style="162"/>
    <col min="257" max="330" width="4.375" style="162" customWidth="1"/>
    <col min="331" max="512" width="8" style="162"/>
    <col min="513" max="586" width="4.375" style="162" customWidth="1"/>
    <col min="587" max="768" width="8" style="162"/>
    <col min="769" max="842" width="4.375" style="162" customWidth="1"/>
    <col min="843" max="1024" width="8" style="162"/>
    <col min="1025" max="1098" width="4.375" style="162" customWidth="1"/>
    <col min="1099" max="1280" width="8" style="162"/>
    <col min="1281" max="1354" width="4.375" style="162" customWidth="1"/>
    <col min="1355" max="1536" width="8" style="162"/>
    <col min="1537" max="1610" width="4.375" style="162" customWidth="1"/>
    <col min="1611" max="1792" width="8" style="162"/>
    <col min="1793" max="1866" width="4.375" style="162" customWidth="1"/>
    <col min="1867" max="2048" width="8" style="162"/>
    <col min="2049" max="2122" width="4.375" style="162" customWidth="1"/>
    <col min="2123" max="2304" width="8" style="162"/>
    <col min="2305" max="2378" width="4.375" style="162" customWidth="1"/>
    <col min="2379" max="2560" width="8" style="162"/>
    <col min="2561" max="2634" width="4.375" style="162" customWidth="1"/>
    <col min="2635" max="2816" width="8" style="162"/>
    <col min="2817" max="2890" width="4.375" style="162" customWidth="1"/>
    <col min="2891" max="3072" width="8" style="162"/>
    <col min="3073" max="3146" width="4.375" style="162" customWidth="1"/>
    <col min="3147" max="3328" width="8" style="162"/>
    <col min="3329" max="3402" width="4.375" style="162" customWidth="1"/>
    <col min="3403" max="3584" width="8" style="162"/>
    <col min="3585" max="3658" width="4.375" style="162" customWidth="1"/>
    <col min="3659" max="3840" width="8" style="162"/>
    <col min="3841" max="3914" width="4.375" style="162" customWidth="1"/>
    <col min="3915" max="4096" width="8" style="162"/>
    <col min="4097" max="4170" width="4.375" style="162" customWidth="1"/>
    <col min="4171" max="4352" width="8" style="162"/>
    <col min="4353" max="4426" width="4.375" style="162" customWidth="1"/>
    <col min="4427" max="4608" width="8" style="162"/>
    <col min="4609" max="4682" width="4.375" style="162" customWidth="1"/>
    <col min="4683" max="4864" width="8" style="162"/>
    <col min="4865" max="4938" width="4.375" style="162" customWidth="1"/>
    <col min="4939" max="5120" width="8" style="162"/>
    <col min="5121" max="5194" width="4.375" style="162" customWidth="1"/>
    <col min="5195" max="5376" width="8" style="162"/>
    <col min="5377" max="5450" width="4.375" style="162" customWidth="1"/>
    <col min="5451" max="5632" width="8" style="162"/>
    <col min="5633" max="5706" width="4.375" style="162" customWidth="1"/>
    <col min="5707" max="5888" width="8" style="162"/>
    <col min="5889" max="5962" width="4.375" style="162" customWidth="1"/>
    <col min="5963" max="6144" width="8" style="162"/>
    <col min="6145" max="6218" width="4.375" style="162" customWidth="1"/>
    <col min="6219" max="6400" width="8" style="162"/>
    <col min="6401" max="6474" width="4.375" style="162" customWidth="1"/>
    <col min="6475" max="6656" width="8" style="162"/>
    <col min="6657" max="6730" width="4.375" style="162" customWidth="1"/>
    <col min="6731" max="6912" width="8" style="162"/>
    <col min="6913" max="6986" width="4.375" style="162" customWidth="1"/>
    <col min="6987" max="7168" width="8" style="162"/>
    <col min="7169" max="7242" width="4.375" style="162" customWidth="1"/>
    <col min="7243" max="7424" width="8" style="162"/>
    <col min="7425" max="7498" width="4.375" style="162" customWidth="1"/>
    <col min="7499" max="7680" width="8" style="162"/>
    <col min="7681" max="7754" width="4.375" style="162" customWidth="1"/>
    <col min="7755" max="7936" width="8" style="162"/>
    <col min="7937" max="8010" width="4.375" style="162" customWidth="1"/>
    <col min="8011" max="8192" width="8" style="162"/>
    <col min="8193" max="8266" width="4.375" style="162" customWidth="1"/>
    <col min="8267" max="8448" width="8" style="162"/>
    <col min="8449" max="8522" width="4.375" style="162" customWidth="1"/>
    <col min="8523" max="8704" width="8" style="162"/>
    <col min="8705" max="8778" width="4.375" style="162" customWidth="1"/>
    <col min="8779" max="8960" width="8" style="162"/>
    <col min="8961" max="9034" width="4.375" style="162" customWidth="1"/>
    <col min="9035" max="9216" width="8" style="162"/>
    <col min="9217" max="9290" width="4.375" style="162" customWidth="1"/>
    <col min="9291" max="9472" width="8" style="162"/>
    <col min="9473" max="9546" width="4.375" style="162" customWidth="1"/>
    <col min="9547" max="9728" width="8" style="162"/>
    <col min="9729" max="9802" width="4.375" style="162" customWidth="1"/>
    <col min="9803" max="9984" width="8" style="162"/>
    <col min="9985" max="10058" width="4.375" style="162" customWidth="1"/>
    <col min="10059" max="10240" width="8" style="162"/>
    <col min="10241" max="10314" width="4.375" style="162" customWidth="1"/>
    <col min="10315" max="10496" width="8" style="162"/>
    <col min="10497" max="10570" width="4.375" style="162" customWidth="1"/>
    <col min="10571" max="10752" width="8" style="162"/>
    <col min="10753" max="10826" width="4.375" style="162" customWidth="1"/>
    <col min="10827" max="11008" width="8" style="162"/>
    <col min="11009" max="11082" width="4.375" style="162" customWidth="1"/>
    <col min="11083" max="11264" width="8" style="162"/>
    <col min="11265" max="11338" width="4.375" style="162" customWidth="1"/>
    <col min="11339" max="11520" width="8" style="162"/>
    <col min="11521" max="11594" width="4.375" style="162" customWidth="1"/>
    <col min="11595" max="11776" width="8" style="162"/>
    <col min="11777" max="11850" width="4.375" style="162" customWidth="1"/>
    <col min="11851" max="12032" width="8" style="162"/>
    <col min="12033" max="12106" width="4.375" style="162" customWidth="1"/>
    <col min="12107" max="12288" width="8" style="162"/>
    <col min="12289" max="12362" width="4.375" style="162" customWidth="1"/>
    <col min="12363" max="12544" width="8" style="162"/>
    <col min="12545" max="12618" width="4.375" style="162" customWidth="1"/>
    <col min="12619" max="12800" width="8" style="162"/>
    <col min="12801" max="12874" width="4.375" style="162" customWidth="1"/>
    <col min="12875" max="13056" width="8" style="162"/>
    <col min="13057" max="13130" width="4.375" style="162" customWidth="1"/>
    <col min="13131" max="13312" width="8" style="162"/>
    <col min="13313" max="13386" width="4.375" style="162" customWidth="1"/>
    <col min="13387" max="13568" width="8" style="162"/>
    <col min="13569" max="13642" width="4.375" style="162" customWidth="1"/>
    <col min="13643" max="13824" width="8" style="162"/>
    <col min="13825" max="13898" width="4.375" style="162" customWidth="1"/>
    <col min="13899" max="14080" width="8" style="162"/>
    <col min="14081" max="14154" width="4.375" style="162" customWidth="1"/>
    <col min="14155" max="14336" width="8" style="162"/>
    <col min="14337" max="14410" width="4.375" style="162" customWidth="1"/>
    <col min="14411" max="14592" width="8" style="162"/>
    <col min="14593" max="14666" width="4.375" style="162" customWidth="1"/>
    <col min="14667" max="14848" width="8" style="162"/>
    <col min="14849" max="14922" width="4.375" style="162" customWidth="1"/>
    <col min="14923" max="15104" width="8" style="162"/>
    <col min="15105" max="15178" width="4.375" style="162" customWidth="1"/>
    <col min="15179" max="15360" width="8" style="162"/>
    <col min="15361" max="15434" width="4.375" style="162" customWidth="1"/>
    <col min="15435" max="15616" width="8" style="162"/>
    <col min="15617" max="15690" width="4.375" style="162" customWidth="1"/>
    <col min="15691" max="15872" width="8" style="162"/>
    <col min="15873" max="15946" width="4.375" style="162" customWidth="1"/>
    <col min="15947" max="16128" width="8" style="162"/>
    <col min="16129" max="16202" width="4.375" style="162" customWidth="1"/>
    <col min="16203" max="16384" width="8" style="162"/>
  </cols>
  <sheetData>
    <row r="1" spans="1:51" ht="18.75" customHeight="1" x14ac:dyDescent="0.4">
      <c r="A1" s="93" t="s">
        <v>1048</v>
      </c>
      <c r="B1" s="10"/>
      <c r="C1" s="10"/>
      <c r="D1" s="10"/>
    </row>
    <row r="2" spans="1:51" ht="18.75" customHeight="1" thickBot="1" x14ac:dyDescent="0.45">
      <c r="A2" s="522" t="s">
        <v>914</v>
      </c>
      <c r="U2" s="522" t="s">
        <v>915</v>
      </c>
      <c r="AX2" s="32"/>
    </row>
    <row r="3" spans="1:51" ht="18.75" customHeight="1" x14ac:dyDescent="0.4">
      <c r="A3" s="1245" t="s">
        <v>916</v>
      </c>
      <c r="B3" s="1246"/>
      <c r="C3" s="1246"/>
      <c r="D3" s="1246"/>
      <c r="E3" s="1246"/>
      <c r="F3" s="2393"/>
      <c r="G3" s="2394"/>
      <c r="H3" s="2394"/>
      <c r="I3" s="2396" t="s">
        <v>917</v>
      </c>
      <c r="J3" s="2396"/>
      <c r="K3" s="2394"/>
      <c r="L3" s="2394"/>
      <c r="M3" s="2396" t="s">
        <v>918</v>
      </c>
      <c r="N3" s="2396"/>
      <c r="O3" s="2394"/>
      <c r="P3" s="2394"/>
      <c r="Q3" s="2396" t="s">
        <v>38</v>
      </c>
      <c r="R3" s="2396"/>
      <c r="S3" s="523"/>
      <c r="U3" s="2434" t="s">
        <v>1111</v>
      </c>
      <c r="V3" s="2396"/>
      <c r="W3" s="2396"/>
      <c r="X3" s="2396"/>
      <c r="Y3" s="1246" t="str">
        <f>"R"&amp;表紙・鑑!S3-1&amp;"年度の実施状況"</f>
        <v>R4年度の実施状況</v>
      </c>
      <c r="Z3" s="1246"/>
      <c r="AA3" s="1246"/>
      <c r="AB3" s="1246"/>
      <c r="AC3" s="1246"/>
      <c r="AD3" s="1246"/>
      <c r="AE3" s="1246"/>
      <c r="AF3" s="1246"/>
      <c r="AG3" s="1246"/>
      <c r="AH3" s="1246"/>
      <c r="AI3" s="1246"/>
      <c r="AJ3" s="1246"/>
      <c r="AK3" s="2436" t="s">
        <v>978</v>
      </c>
      <c r="AL3" s="2436"/>
      <c r="AM3" s="1246" t="s">
        <v>919</v>
      </c>
      <c r="AN3" s="1246"/>
      <c r="AO3" s="1246"/>
      <c r="AP3" s="1247"/>
      <c r="AW3" s="32"/>
    </row>
    <row r="4" spans="1:51" ht="18.75" customHeight="1" x14ac:dyDescent="0.4">
      <c r="A4" s="2351"/>
      <c r="B4" s="2352"/>
      <c r="C4" s="2352"/>
      <c r="D4" s="2352"/>
      <c r="E4" s="2352"/>
      <c r="F4" s="2395"/>
      <c r="G4" s="2358"/>
      <c r="H4" s="2358"/>
      <c r="I4" s="2389"/>
      <c r="J4" s="2389"/>
      <c r="K4" s="2358"/>
      <c r="L4" s="2358"/>
      <c r="M4" s="2389"/>
      <c r="N4" s="2389"/>
      <c r="O4" s="2358"/>
      <c r="P4" s="2358"/>
      <c r="Q4" s="2389"/>
      <c r="R4" s="2389"/>
      <c r="S4" s="524"/>
      <c r="U4" s="2435"/>
      <c r="V4" s="2343"/>
      <c r="W4" s="2343"/>
      <c r="X4" s="2343"/>
      <c r="Y4" s="2438" t="s">
        <v>977</v>
      </c>
      <c r="Z4" s="2438"/>
      <c r="AA4" s="2438"/>
      <c r="AB4" s="2438"/>
      <c r="AC4" s="2438"/>
      <c r="AD4" s="2438"/>
      <c r="AE4" s="2438" t="s">
        <v>920</v>
      </c>
      <c r="AF4" s="2438"/>
      <c r="AG4" s="2438"/>
      <c r="AH4" s="2438"/>
      <c r="AI4" s="2438"/>
      <c r="AJ4" s="2438"/>
      <c r="AK4" s="2437"/>
      <c r="AL4" s="2437"/>
      <c r="AM4" s="2438"/>
      <c r="AN4" s="2438"/>
      <c r="AO4" s="2438"/>
      <c r="AP4" s="2439"/>
      <c r="AW4" s="32"/>
    </row>
    <row r="5" spans="1:51" ht="18.75" customHeight="1" x14ac:dyDescent="0.4">
      <c r="A5" s="2426" t="s">
        <v>921</v>
      </c>
      <c r="B5" s="2352"/>
      <c r="C5" s="2352"/>
      <c r="D5" s="2352"/>
      <c r="E5" s="2352"/>
      <c r="F5" s="2427"/>
      <c r="G5" s="2428"/>
      <c r="H5" s="2428"/>
      <c r="I5" s="2428"/>
      <c r="J5" s="2428"/>
      <c r="K5" s="2428"/>
      <c r="L5" s="2428"/>
      <c r="M5" s="2428"/>
      <c r="N5" s="2428"/>
      <c r="O5" s="2428"/>
      <c r="P5" s="2428"/>
      <c r="Q5" s="2428"/>
      <c r="R5" s="2428"/>
      <c r="S5" s="2429"/>
      <c r="U5" s="2424" t="s">
        <v>922</v>
      </c>
      <c r="V5" s="2386"/>
      <c r="W5" s="2386"/>
      <c r="X5" s="2386"/>
      <c r="Y5" s="2403"/>
      <c r="Z5" s="2355"/>
      <c r="AA5" s="2386" t="s">
        <v>923</v>
      </c>
      <c r="AB5" s="2355"/>
      <c r="AC5" s="2355"/>
      <c r="AD5" s="2387" t="s">
        <v>523</v>
      </c>
      <c r="AE5" s="2397"/>
      <c r="AF5" s="2398"/>
      <c r="AG5" s="2398"/>
      <c r="AH5" s="2398"/>
      <c r="AI5" s="2398"/>
      <c r="AJ5" s="2399"/>
      <c r="AK5" s="2403"/>
      <c r="AL5" s="2387" t="s">
        <v>508</v>
      </c>
      <c r="AM5" s="359"/>
      <c r="AN5" s="785" t="s">
        <v>519</v>
      </c>
      <c r="AO5" s="359"/>
      <c r="AP5" s="956" t="s">
        <v>520</v>
      </c>
      <c r="AW5" s="32"/>
    </row>
    <row r="6" spans="1:51" ht="18.75" customHeight="1" x14ac:dyDescent="0.4">
      <c r="A6" s="2351"/>
      <c r="B6" s="2352"/>
      <c r="C6" s="2352"/>
      <c r="D6" s="2352"/>
      <c r="E6" s="2352"/>
      <c r="F6" s="2430"/>
      <c r="G6" s="2431"/>
      <c r="H6" s="2431"/>
      <c r="I6" s="2431"/>
      <c r="J6" s="2431"/>
      <c r="K6" s="2431"/>
      <c r="L6" s="2431"/>
      <c r="M6" s="2431"/>
      <c r="N6" s="2431"/>
      <c r="O6" s="2431"/>
      <c r="P6" s="2431"/>
      <c r="Q6" s="2431"/>
      <c r="R6" s="2431"/>
      <c r="S6" s="2432"/>
      <c r="U6" s="2433"/>
      <c r="V6" s="2389"/>
      <c r="W6" s="2389"/>
      <c r="X6" s="2389"/>
      <c r="Y6" s="2395"/>
      <c r="Z6" s="2358"/>
      <c r="AA6" s="2389"/>
      <c r="AB6" s="2358"/>
      <c r="AC6" s="2358"/>
      <c r="AD6" s="2390"/>
      <c r="AE6" s="2400"/>
      <c r="AF6" s="2401"/>
      <c r="AG6" s="2401"/>
      <c r="AH6" s="2401"/>
      <c r="AI6" s="2401"/>
      <c r="AJ6" s="2402"/>
      <c r="AK6" s="2395"/>
      <c r="AL6" s="2390"/>
      <c r="AM6" s="343"/>
      <c r="AN6" s="746"/>
      <c r="AO6" s="343"/>
      <c r="AP6" s="957"/>
      <c r="AW6" s="32"/>
    </row>
    <row r="7" spans="1:51" ht="18.75" customHeight="1" x14ac:dyDescent="0.4">
      <c r="A7" s="2351" t="s">
        <v>924</v>
      </c>
      <c r="B7" s="2352"/>
      <c r="C7" s="2352"/>
      <c r="D7" s="2352"/>
      <c r="E7" s="2352"/>
      <c r="F7" s="525"/>
      <c r="G7" s="526"/>
      <c r="H7" s="526"/>
      <c r="I7" s="359"/>
      <c r="J7" s="785" t="s">
        <v>519</v>
      </c>
      <c r="K7" s="527"/>
      <c r="L7" s="526"/>
      <c r="M7" s="526"/>
      <c r="N7" s="526"/>
      <c r="O7" s="359"/>
      <c r="P7" s="785" t="s">
        <v>520</v>
      </c>
      <c r="Q7" s="528"/>
      <c r="R7" s="528"/>
      <c r="S7" s="529"/>
      <c r="U7" s="2351" t="s">
        <v>925</v>
      </c>
      <c r="V7" s="2352"/>
      <c r="W7" s="2352"/>
      <c r="X7" s="2352"/>
      <c r="Y7" s="2403"/>
      <c r="Z7" s="2355"/>
      <c r="AA7" s="2386" t="s">
        <v>923</v>
      </c>
      <c r="AB7" s="2355"/>
      <c r="AC7" s="2355"/>
      <c r="AD7" s="2387" t="s">
        <v>523</v>
      </c>
      <c r="AE7" s="2397"/>
      <c r="AF7" s="2398"/>
      <c r="AG7" s="2398"/>
      <c r="AH7" s="2398"/>
      <c r="AI7" s="2398"/>
      <c r="AJ7" s="2399"/>
      <c r="AK7" s="2403"/>
      <c r="AL7" s="2387" t="s">
        <v>508</v>
      </c>
      <c r="AM7" s="359"/>
      <c r="AN7" s="785" t="s">
        <v>519</v>
      </c>
      <c r="AO7" s="359"/>
      <c r="AP7" s="956" t="s">
        <v>520</v>
      </c>
      <c r="AW7" s="32"/>
    </row>
    <row r="8" spans="1:51" ht="18.75" customHeight="1" x14ac:dyDescent="0.4">
      <c r="A8" s="2351"/>
      <c r="B8" s="2352"/>
      <c r="C8" s="2352"/>
      <c r="D8" s="2352"/>
      <c r="E8" s="2352"/>
      <c r="F8" s="530"/>
      <c r="G8" s="531"/>
      <c r="H8" s="532"/>
      <c r="I8" s="343"/>
      <c r="J8" s="746"/>
      <c r="K8" s="531"/>
      <c r="L8" s="531"/>
      <c r="M8" s="532"/>
      <c r="N8" s="532"/>
      <c r="O8" s="343"/>
      <c r="P8" s="746"/>
      <c r="Q8" s="531"/>
      <c r="R8" s="531"/>
      <c r="S8" s="533"/>
      <c r="U8" s="2351"/>
      <c r="V8" s="2352"/>
      <c r="W8" s="2352"/>
      <c r="X8" s="2352"/>
      <c r="Y8" s="2395"/>
      <c r="Z8" s="2358"/>
      <c r="AA8" s="2389"/>
      <c r="AB8" s="2358"/>
      <c r="AC8" s="2358"/>
      <c r="AD8" s="2390"/>
      <c r="AE8" s="2400"/>
      <c r="AF8" s="2401"/>
      <c r="AG8" s="2401"/>
      <c r="AH8" s="2401"/>
      <c r="AI8" s="2401"/>
      <c r="AJ8" s="2402"/>
      <c r="AK8" s="2395"/>
      <c r="AL8" s="2390"/>
      <c r="AM8" s="343"/>
      <c r="AN8" s="746"/>
      <c r="AO8" s="343"/>
      <c r="AP8" s="957"/>
      <c r="AW8" s="32"/>
    </row>
    <row r="9" spans="1:51" ht="18.75" customHeight="1" x14ac:dyDescent="0.4">
      <c r="A9" s="2424" t="s">
        <v>926</v>
      </c>
      <c r="B9" s="2386"/>
      <c r="C9" s="2386"/>
      <c r="D9" s="2386"/>
      <c r="E9" s="2387"/>
      <c r="F9" s="2403"/>
      <c r="G9" s="2355"/>
      <c r="H9" s="2355"/>
      <c r="I9" s="2386" t="s">
        <v>917</v>
      </c>
      <c r="J9" s="2386"/>
      <c r="K9" s="2355"/>
      <c r="L9" s="2355"/>
      <c r="M9" s="2386" t="s">
        <v>918</v>
      </c>
      <c r="N9" s="2386"/>
      <c r="O9" s="2355"/>
      <c r="P9" s="2355"/>
      <c r="Q9" s="2386" t="s">
        <v>38</v>
      </c>
      <c r="R9" s="2386"/>
      <c r="S9" s="534"/>
      <c r="U9" s="2351" t="s">
        <v>927</v>
      </c>
      <c r="V9" s="2352"/>
      <c r="W9" s="2352"/>
      <c r="X9" s="2352"/>
      <c r="Y9" s="2403"/>
      <c r="Z9" s="2355"/>
      <c r="AA9" s="2386" t="s">
        <v>923</v>
      </c>
      <c r="AB9" s="2355"/>
      <c r="AC9" s="2355"/>
      <c r="AD9" s="2387" t="s">
        <v>523</v>
      </c>
      <c r="AE9" s="2397"/>
      <c r="AF9" s="2398"/>
      <c r="AG9" s="2398"/>
      <c r="AH9" s="2398"/>
      <c r="AI9" s="2398"/>
      <c r="AJ9" s="2399"/>
      <c r="AK9" s="2403"/>
      <c r="AL9" s="2387" t="s">
        <v>508</v>
      </c>
      <c r="AM9" s="359"/>
      <c r="AN9" s="785" t="s">
        <v>519</v>
      </c>
      <c r="AO9" s="359"/>
      <c r="AP9" s="956" t="s">
        <v>520</v>
      </c>
      <c r="AR9" s="190"/>
      <c r="AY9" s="32"/>
    </row>
    <row r="10" spans="1:51" ht="18.75" customHeight="1" thickBot="1" x14ac:dyDescent="0.45">
      <c r="A10" s="2425"/>
      <c r="B10" s="2344"/>
      <c r="C10" s="2344"/>
      <c r="D10" s="2344"/>
      <c r="E10" s="2415"/>
      <c r="F10" s="2414"/>
      <c r="G10" s="2342"/>
      <c r="H10" s="2342"/>
      <c r="I10" s="2344"/>
      <c r="J10" s="2344"/>
      <c r="K10" s="2342"/>
      <c r="L10" s="2342"/>
      <c r="M10" s="2344"/>
      <c r="N10" s="2344"/>
      <c r="O10" s="2342"/>
      <c r="P10" s="2342"/>
      <c r="Q10" s="2344"/>
      <c r="R10" s="2344"/>
      <c r="S10" s="535"/>
      <c r="U10" s="2351"/>
      <c r="V10" s="2352"/>
      <c r="W10" s="2352"/>
      <c r="X10" s="2352"/>
      <c r="Y10" s="2395"/>
      <c r="Z10" s="2358"/>
      <c r="AA10" s="2389"/>
      <c r="AB10" s="2358"/>
      <c r="AC10" s="2358"/>
      <c r="AD10" s="2390"/>
      <c r="AE10" s="2400"/>
      <c r="AF10" s="2401"/>
      <c r="AG10" s="2401"/>
      <c r="AH10" s="2401"/>
      <c r="AI10" s="2401"/>
      <c r="AJ10" s="2402"/>
      <c r="AK10" s="2395"/>
      <c r="AL10" s="2390"/>
      <c r="AM10" s="343"/>
      <c r="AN10" s="746"/>
      <c r="AO10" s="343"/>
      <c r="AP10" s="957"/>
      <c r="AR10" s="190"/>
      <c r="AY10" s="32"/>
    </row>
    <row r="11" spans="1:51" ht="18.75" customHeight="1" x14ac:dyDescent="0.4">
      <c r="D11" s="536"/>
      <c r="H11" s="2423"/>
      <c r="I11" s="2423"/>
      <c r="J11" s="190"/>
      <c r="K11" s="537"/>
      <c r="L11" s="190"/>
      <c r="M11" s="537"/>
      <c r="N11" s="190"/>
      <c r="U11" s="2351" t="s">
        <v>928</v>
      </c>
      <c r="V11" s="2352"/>
      <c r="W11" s="2352"/>
      <c r="X11" s="2352"/>
      <c r="Y11" s="2403"/>
      <c r="Z11" s="2355"/>
      <c r="AA11" s="2386" t="s">
        <v>923</v>
      </c>
      <c r="AB11" s="2355"/>
      <c r="AC11" s="2355"/>
      <c r="AD11" s="2387" t="s">
        <v>523</v>
      </c>
      <c r="AE11" s="2397"/>
      <c r="AF11" s="2398"/>
      <c r="AG11" s="2398"/>
      <c r="AH11" s="2398"/>
      <c r="AI11" s="2398"/>
      <c r="AJ11" s="2399"/>
      <c r="AK11" s="2403"/>
      <c r="AL11" s="2387" t="s">
        <v>508</v>
      </c>
      <c r="AM11" s="359"/>
      <c r="AN11" s="785" t="s">
        <v>519</v>
      </c>
      <c r="AO11" s="359"/>
      <c r="AP11" s="956" t="s">
        <v>520</v>
      </c>
    </row>
    <row r="12" spans="1:51" ht="18.75" customHeight="1" thickBot="1" x14ac:dyDescent="0.45">
      <c r="A12" s="522" t="s">
        <v>929</v>
      </c>
      <c r="D12" s="536"/>
      <c r="H12" s="538"/>
      <c r="I12" s="538"/>
      <c r="J12" s="190"/>
      <c r="K12" s="537"/>
      <c r="L12" s="190"/>
      <c r="M12" s="537"/>
      <c r="N12" s="190"/>
      <c r="U12" s="2351"/>
      <c r="V12" s="2352"/>
      <c r="W12" s="2352"/>
      <c r="X12" s="2352"/>
      <c r="Y12" s="2395"/>
      <c r="Z12" s="2358"/>
      <c r="AA12" s="2389"/>
      <c r="AB12" s="2358"/>
      <c r="AC12" s="2358"/>
      <c r="AD12" s="2390"/>
      <c r="AE12" s="2400"/>
      <c r="AF12" s="2401"/>
      <c r="AG12" s="2401"/>
      <c r="AH12" s="2401"/>
      <c r="AI12" s="2401"/>
      <c r="AJ12" s="2402"/>
      <c r="AK12" s="2395"/>
      <c r="AL12" s="2390"/>
      <c r="AM12" s="343"/>
      <c r="AN12" s="746"/>
      <c r="AO12" s="343"/>
      <c r="AP12" s="957"/>
    </row>
    <row r="13" spans="1:51" ht="18.75" customHeight="1" x14ac:dyDescent="0.4">
      <c r="A13" s="2417" t="s">
        <v>930</v>
      </c>
      <c r="B13" s="2418"/>
      <c r="C13" s="2418"/>
      <c r="D13" s="2418"/>
      <c r="E13" s="2418"/>
      <c r="F13" s="2418"/>
      <c r="G13" s="2418"/>
      <c r="H13" s="2418"/>
      <c r="I13" s="2418"/>
      <c r="J13" s="2418"/>
      <c r="K13" s="2418"/>
      <c r="L13" s="2418"/>
      <c r="M13" s="2418"/>
      <c r="N13" s="2418"/>
      <c r="O13" s="2418"/>
      <c r="P13" s="2418"/>
      <c r="Q13" s="2418"/>
      <c r="R13" s="2418"/>
      <c r="S13" s="2419"/>
      <c r="U13" s="2351" t="s">
        <v>931</v>
      </c>
      <c r="V13" s="2352"/>
      <c r="W13" s="2352"/>
      <c r="X13" s="2352"/>
      <c r="Y13" s="2403"/>
      <c r="Z13" s="2355"/>
      <c r="AA13" s="2386" t="s">
        <v>923</v>
      </c>
      <c r="AB13" s="2355"/>
      <c r="AC13" s="2355"/>
      <c r="AD13" s="2387" t="s">
        <v>523</v>
      </c>
      <c r="AE13" s="2397"/>
      <c r="AF13" s="2398"/>
      <c r="AG13" s="2398"/>
      <c r="AH13" s="2398"/>
      <c r="AI13" s="2398"/>
      <c r="AJ13" s="2399"/>
      <c r="AK13" s="2403"/>
      <c r="AL13" s="2387" t="s">
        <v>508</v>
      </c>
      <c r="AM13" s="359"/>
      <c r="AN13" s="785" t="s">
        <v>519</v>
      </c>
      <c r="AO13" s="359"/>
      <c r="AP13" s="956" t="s">
        <v>520</v>
      </c>
    </row>
    <row r="14" spans="1:51" ht="18.75" customHeight="1" thickBot="1" x14ac:dyDescent="0.45">
      <c r="A14" s="2404"/>
      <c r="B14" s="2405"/>
      <c r="C14" s="2405"/>
      <c r="D14" s="2405"/>
      <c r="E14" s="2405"/>
      <c r="F14" s="2405"/>
      <c r="G14" s="2405"/>
      <c r="H14" s="2405"/>
      <c r="I14" s="2405"/>
      <c r="J14" s="2405"/>
      <c r="K14" s="2405"/>
      <c r="L14" s="2405"/>
      <c r="M14" s="2405"/>
      <c r="N14" s="2405"/>
      <c r="O14" s="2405"/>
      <c r="P14" s="2405"/>
      <c r="Q14" s="2405"/>
      <c r="R14" s="2405"/>
      <c r="S14" s="2406"/>
      <c r="U14" s="2353"/>
      <c r="V14" s="2354"/>
      <c r="W14" s="2354"/>
      <c r="X14" s="2354"/>
      <c r="Y14" s="2414"/>
      <c r="Z14" s="2342"/>
      <c r="AA14" s="2344"/>
      <c r="AB14" s="2342"/>
      <c r="AC14" s="2342"/>
      <c r="AD14" s="2415"/>
      <c r="AE14" s="2420"/>
      <c r="AF14" s="2421"/>
      <c r="AG14" s="2421"/>
      <c r="AH14" s="2421"/>
      <c r="AI14" s="2421"/>
      <c r="AJ14" s="2422"/>
      <c r="AK14" s="2414"/>
      <c r="AL14" s="2415"/>
      <c r="AM14" s="183"/>
      <c r="AN14" s="778"/>
      <c r="AO14" s="183"/>
      <c r="AP14" s="958"/>
    </row>
    <row r="15" spans="1:51" ht="18.75" customHeight="1" x14ac:dyDescent="0.4">
      <c r="A15" s="2404"/>
      <c r="B15" s="2405"/>
      <c r="C15" s="2405"/>
      <c r="D15" s="2405"/>
      <c r="E15" s="2405"/>
      <c r="F15" s="2405"/>
      <c r="G15" s="2405"/>
      <c r="H15" s="2405"/>
      <c r="I15" s="2405"/>
      <c r="J15" s="2405"/>
      <c r="K15" s="2405"/>
      <c r="L15" s="2405"/>
      <c r="M15" s="2405"/>
      <c r="N15" s="2405"/>
      <c r="O15" s="2405"/>
      <c r="P15" s="2405"/>
      <c r="Q15" s="2405"/>
      <c r="R15" s="2405"/>
      <c r="S15" s="2406"/>
      <c r="U15" s="540" t="s">
        <v>7</v>
      </c>
      <c r="V15" s="522" t="s">
        <v>932</v>
      </c>
      <c r="AC15" s="190"/>
      <c r="AD15" s="190"/>
      <c r="AE15" s="190"/>
    </row>
    <row r="16" spans="1:51" ht="18.75" customHeight="1" x14ac:dyDescent="0.4">
      <c r="A16" s="2404"/>
      <c r="B16" s="2405"/>
      <c r="C16" s="2405"/>
      <c r="D16" s="2405"/>
      <c r="E16" s="2405"/>
      <c r="F16" s="2405"/>
      <c r="G16" s="2405"/>
      <c r="H16" s="2405"/>
      <c r="I16" s="2405"/>
      <c r="J16" s="2405"/>
      <c r="K16" s="2405"/>
      <c r="L16" s="2405"/>
      <c r="M16" s="2405"/>
      <c r="N16" s="2405"/>
      <c r="O16" s="2405"/>
      <c r="P16" s="2405"/>
      <c r="Q16" s="2405"/>
      <c r="R16" s="2405"/>
      <c r="S16" s="2406"/>
      <c r="U16" s="539"/>
      <c r="V16" s="522" t="s">
        <v>933</v>
      </c>
      <c r="AC16" s="190"/>
      <c r="AD16" s="190"/>
      <c r="AE16" s="190"/>
    </row>
    <row r="17" spans="1:43" ht="18.75" customHeight="1" x14ac:dyDescent="0.4">
      <c r="A17" s="2391" t="s">
        <v>934</v>
      </c>
      <c r="B17" s="2376"/>
      <c r="C17" s="2376"/>
      <c r="D17" s="2376"/>
      <c r="E17" s="2376"/>
      <c r="F17" s="2376"/>
      <c r="G17" s="2376"/>
      <c r="H17" s="2376"/>
      <c r="I17" s="2376"/>
      <c r="J17" s="2376"/>
      <c r="K17" s="2376"/>
      <c r="L17" s="2376"/>
      <c r="M17" s="2376"/>
      <c r="N17" s="2376"/>
      <c r="O17" s="2376"/>
      <c r="P17" s="2376"/>
      <c r="Q17" s="2376"/>
      <c r="R17" s="2376"/>
      <c r="S17" s="2416"/>
      <c r="U17" s="540"/>
      <c r="V17" s="522" t="s">
        <v>935</v>
      </c>
      <c r="AB17" s="32"/>
    </row>
    <row r="18" spans="1:43" ht="18.75" customHeight="1" x14ac:dyDescent="0.4">
      <c r="A18" s="2404"/>
      <c r="B18" s="2405"/>
      <c r="C18" s="2405"/>
      <c r="D18" s="2405"/>
      <c r="E18" s="2405"/>
      <c r="F18" s="2405"/>
      <c r="G18" s="2405"/>
      <c r="H18" s="2405"/>
      <c r="I18" s="2405"/>
      <c r="J18" s="2405"/>
      <c r="K18" s="2405"/>
      <c r="L18" s="2405"/>
      <c r="M18" s="2405"/>
      <c r="N18" s="2405"/>
      <c r="O18" s="2405"/>
      <c r="P18" s="2405"/>
      <c r="Q18" s="2405"/>
      <c r="R18" s="2405"/>
      <c r="S18" s="2406"/>
      <c r="U18" s="540"/>
      <c r="V18" s="522" t="s">
        <v>936</v>
      </c>
      <c r="AB18" s="32"/>
    </row>
    <row r="19" spans="1:43" ht="18.75" customHeight="1" x14ac:dyDescent="0.4">
      <c r="A19" s="2404"/>
      <c r="B19" s="2405"/>
      <c r="C19" s="2405"/>
      <c r="D19" s="2405"/>
      <c r="E19" s="2405"/>
      <c r="F19" s="2405"/>
      <c r="G19" s="2405"/>
      <c r="H19" s="2405"/>
      <c r="I19" s="2405"/>
      <c r="J19" s="2405"/>
      <c r="K19" s="2405"/>
      <c r="L19" s="2405"/>
      <c r="M19" s="2405"/>
      <c r="N19" s="2405"/>
      <c r="O19" s="2405"/>
      <c r="P19" s="2405"/>
      <c r="Q19" s="2405"/>
      <c r="R19" s="2405"/>
      <c r="S19" s="2406"/>
    </row>
    <row r="20" spans="1:43" ht="18.75" customHeight="1" thickBot="1" x14ac:dyDescent="0.35">
      <c r="A20" s="2407" t="s">
        <v>937</v>
      </c>
      <c r="B20" s="2408"/>
      <c r="C20" s="2408"/>
      <c r="D20" s="2408"/>
      <c r="E20" s="2408"/>
      <c r="F20" s="2408"/>
      <c r="G20" s="2408"/>
      <c r="H20" s="2408"/>
      <c r="I20" s="2408"/>
      <c r="J20" s="2408"/>
      <c r="K20" s="2408"/>
      <c r="L20" s="2408"/>
      <c r="M20" s="2408"/>
      <c r="N20" s="2408"/>
      <c r="O20" s="2408"/>
      <c r="P20" s="2408"/>
      <c r="Q20" s="2408"/>
      <c r="R20" s="2408"/>
      <c r="S20" s="2409"/>
      <c r="U20" s="54" t="s">
        <v>938</v>
      </c>
      <c r="V20" s="32"/>
      <c r="W20" s="32"/>
      <c r="X20" s="32"/>
      <c r="Y20" s="32"/>
      <c r="Z20" s="32"/>
      <c r="AA20" s="32"/>
      <c r="AB20" s="32"/>
      <c r="AC20" s="146"/>
      <c r="AD20" s="146"/>
      <c r="AE20" s="146"/>
      <c r="AF20" s="146"/>
      <c r="AG20" s="146"/>
      <c r="AH20" s="146"/>
      <c r="AI20" s="146"/>
      <c r="AJ20" s="146"/>
      <c r="AK20" s="146"/>
      <c r="AL20" s="146"/>
    </row>
    <row r="21" spans="1:43" ht="18.75" customHeight="1" x14ac:dyDescent="0.4">
      <c r="A21" s="2404"/>
      <c r="B21" s="2405"/>
      <c r="C21" s="2405"/>
      <c r="D21" s="2405"/>
      <c r="E21" s="2405"/>
      <c r="F21" s="2405"/>
      <c r="G21" s="2405"/>
      <c r="H21" s="2405"/>
      <c r="I21" s="2405"/>
      <c r="J21" s="2405"/>
      <c r="K21" s="2405"/>
      <c r="L21" s="2405"/>
      <c r="M21" s="2405"/>
      <c r="N21" s="2405"/>
      <c r="O21" s="2405"/>
      <c r="P21" s="2405"/>
      <c r="Q21" s="2405"/>
      <c r="R21" s="2405"/>
      <c r="S21" s="2406"/>
      <c r="U21" s="767" t="s">
        <v>939</v>
      </c>
      <c r="V21" s="768"/>
      <c r="W21" s="768"/>
      <c r="X21" s="770"/>
      <c r="Y21" s="769" t="s">
        <v>940</v>
      </c>
      <c r="Z21" s="768"/>
      <c r="AA21" s="768"/>
      <c r="AB21" s="768"/>
      <c r="AC21" s="768"/>
      <c r="AD21" s="768"/>
      <c r="AE21" s="768"/>
      <c r="AF21" s="768"/>
      <c r="AG21" s="770"/>
      <c r="AH21" s="769" t="s">
        <v>941</v>
      </c>
      <c r="AI21" s="768"/>
      <c r="AJ21" s="768"/>
      <c r="AK21" s="768"/>
      <c r="AL21" s="768"/>
      <c r="AM21" s="768"/>
      <c r="AN21" s="768"/>
      <c r="AO21" s="768"/>
      <c r="AP21" s="771"/>
    </row>
    <row r="22" spans="1:43" ht="18.75" customHeight="1" x14ac:dyDescent="0.4">
      <c r="A22" s="2410"/>
      <c r="B22" s="2411"/>
      <c r="C22" s="2411"/>
      <c r="D22" s="2411"/>
      <c r="E22" s="2411"/>
      <c r="F22" s="2411"/>
      <c r="G22" s="2411"/>
      <c r="H22" s="2411"/>
      <c r="I22" s="2411"/>
      <c r="J22" s="2405"/>
      <c r="K22" s="2405"/>
      <c r="L22" s="2405"/>
      <c r="M22" s="2405"/>
      <c r="N22" s="2405"/>
      <c r="O22" s="2405"/>
      <c r="P22" s="2405"/>
      <c r="Q22" s="2405"/>
      <c r="R22" s="2405"/>
      <c r="S22" s="2406"/>
      <c r="U22" s="779" t="s">
        <v>942</v>
      </c>
      <c r="V22" s="789"/>
      <c r="W22" s="789"/>
      <c r="X22" s="790"/>
      <c r="Y22" s="802" t="s">
        <v>943</v>
      </c>
      <c r="Z22" s="755"/>
      <c r="AA22" s="755"/>
      <c r="AB22" s="756"/>
      <c r="AC22" s="740"/>
      <c r="AD22" s="740"/>
      <c r="AE22" s="740"/>
      <c r="AF22" s="755" t="s">
        <v>944</v>
      </c>
      <c r="AG22" s="756"/>
      <c r="AH22" s="2212"/>
      <c r="AI22" s="2213"/>
      <c r="AJ22" s="2213"/>
      <c r="AK22" s="2213"/>
      <c r="AL22" s="2213"/>
      <c r="AM22" s="2213"/>
      <c r="AN22" s="2213"/>
      <c r="AO22" s="2213"/>
      <c r="AP22" s="2238"/>
    </row>
    <row r="23" spans="1:43" ht="18.75" customHeight="1" x14ac:dyDescent="0.4">
      <c r="A23" s="2412" t="s">
        <v>945</v>
      </c>
      <c r="B23" s="2413"/>
      <c r="C23" s="2413"/>
      <c r="D23" s="2413"/>
      <c r="E23" s="2413"/>
      <c r="F23" s="2413"/>
      <c r="G23" s="2413"/>
      <c r="H23" s="2413"/>
      <c r="I23" s="2413"/>
      <c r="J23" s="541"/>
      <c r="K23" s="516"/>
      <c r="L23" s="58"/>
      <c r="M23" s="59" t="s">
        <v>684</v>
      </c>
      <c r="N23" s="542"/>
      <c r="O23" s="542"/>
      <c r="P23" s="58"/>
      <c r="Q23" s="59" t="s">
        <v>54</v>
      </c>
      <c r="R23" s="542"/>
      <c r="S23" s="543"/>
      <c r="U23" s="774"/>
      <c r="V23" s="775"/>
      <c r="W23" s="775"/>
      <c r="X23" s="776"/>
      <c r="Y23" s="802" t="s">
        <v>946</v>
      </c>
      <c r="Z23" s="755"/>
      <c r="AA23" s="755"/>
      <c r="AB23" s="756"/>
      <c r="AC23" s="740"/>
      <c r="AD23" s="740"/>
      <c r="AE23" s="740"/>
      <c r="AF23" s="755" t="s">
        <v>944</v>
      </c>
      <c r="AG23" s="756"/>
      <c r="AH23" s="2239"/>
      <c r="AI23" s="1701"/>
      <c r="AJ23" s="1701"/>
      <c r="AK23" s="1701"/>
      <c r="AL23" s="1701"/>
      <c r="AM23" s="1701"/>
      <c r="AN23" s="1701"/>
      <c r="AO23" s="1701"/>
      <c r="AP23" s="1702"/>
    </row>
    <row r="24" spans="1:43" ht="18.75" customHeight="1" x14ac:dyDescent="0.4">
      <c r="A24" s="2391" t="s">
        <v>947</v>
      </c>
      <c r="B24" s="2376"/>
      <c r="C24" s="2376"/>
      <c r="D24" s="2376"/>
      <c r="E24" s="2376"/>
      <c r="F24" s="2376"/>
      <c r="G24" s="2376"/>
      <c r="H24" s="2376"/>
      <c r="I24" s="2376"/>
      <c r="J24" s="544"/>
      <c r="K24" s="545"/>
      <c r="L24" s="81"/>
      <c r="M24" s="354" t="s">
        <v>809</v>
      </c>
      <c r="N24" s="545"/>
      <c r="O24" s="545"/>
      <c r="P24" s="81"/>
      <c r="Q24" s="354" t="s">
        <v>810</v>
      </c>
      <c r="R24" s="545"/>
      <c r="S24" s="546"/>
      <c r="U24" s="888"/>
      <c r="V24" s="830"/>
      <c r="W24" s="830"/>
      <c r="X24" s="833"/>
      <c r="Y24" s="861" t="s">
        <v>948</v>
      </c>
      <c r="Z24" s="789"/>
      <c r="AA24" s="789"/>
      <c r="AB24" s="790"/>
      <c r="AC24" s="2156" t="str">
        <f>IF(SUM(AC22:AE23)=0,"",SUM(AC22:AE23))</f>
        <v/>
      </c>
      <c r="AD24" s="2156"/>
      <c r="AE24" s="2156"/>
      <c r="AF24" s="2156" t="s">
        <v>944</v>
      </c>
      <c r="AG24" s="2157"/>
      <c r="AH24" s="2239"/>
      <c r="AI24" s="1701"/>
      <c r="AJ24" s="1701"/>
      <c r="AK24" s="1701"/>
      <c r="AL24" s="1701"/>
      <c r="AM24" s="1701"/>
      <c r="AN24" s="1701"/>
      <c r="AO24" s="1701"/>
      <c r="AP24" s="1702"/>
    </row>
    <row r="25" spans="1:43" ht="18.75" customHeight="1" x14ac:dyDescent="0.4">
      <c r="A25" s="547" t="s">
        <v>796</v>
      </c>
      <c r="B25" s="2376" t="s">
        <v>976</v>
      </c>
      <c r="C25" s="2376"/>
      <c r="D25" s="2376"/>
      <c r="E25" s="2376"/>
      <c r="F25" s="2376"/>
      <c r="G25" s="2376"/>
      <c r="H25" s="2376"/>
      <c r="I25" s="2376"/>
      <c r="J25" s="548"/>
      <c r="K25" s="542"/>
      <c r="L25" s="58"/>
      <c r="M25" s="59" t="s">
        <v>684</v>
      </c>
      <c r="N25" s="542"/>
      <c r="O25" s="542"/>
      <c r="P25" s="58"/>
      <c r="Q25" s="59" t="s">
        <v>54</v>
      </c>
      <c r="R25" s="542"/>
      <c r="S25" s="543"/>
      <c r="U25" s="779" t="s">
        <v>949</v>
      </c>
      <c r="V25" s="780"/>
      <c r="W25" s="780"/>
      <c r="X25" s="780"/>
      <c r="Y25" s="861" t="s">
        <v>943</v>
      </c>
      <c r="Z25" s="789"/>
      <c r="AA25" s="789"/>
      <c r="AB25" s="790"/>
      <c r="AC25" s="963"/>
      <c r="AD25" s="963"/>
      <c r="AE25" s="963"/>
      <c r="AF25" s="789" t="s">
        <v>944</v>
      </c>
      <c r="AG25" s="789"/>
      <c r="AH25" s="549"/>
      <c r="AI25" s="550"/>
      <c r="AJ25" s="550"/>
      <c r="AK25" s="550"/>
      <c r="AL25" s="550"/>
      <c r="AM25" s="550"/>
      <c r="AN25" s="550"/>
      <c r="AO25" s="550"/>
      <c r="AP25" s="551"/>
    </row>
    <row r="26" spans="1:43" ht="18.75" customHeight="1" x14ac:dyDescent="0.4">
      <c r="A26" s="2391" t="s">
        <v>950</v>
      </c>
      <c r="B26" s="2376"/>
      <c r="C26" s="2376"/>
      <c r="D26" s="2376"/>
      <c r="E26" s="2376"/>
      <c r="F26" s="2376"/>
      <c r="G26" s="2376"/>
      <c r="H26" s="2376"/>
      <c r="I26" s="2376"/>
      <c r="J26" s="544"/>
      <c r="K26" s="545"/>
      <c r="L26" s="81"/>
      <c r="M26" s="354" t="s">
        <v>809</v>
      </c>
      <c r="N26" s="545"/>
      <c r="O26" s="545"/>
      <c r="P26" s="81"/>
      <c r="Q26" s="354" t="s">
        <v>810</v>
      </c>
      <c r="R26" s="545"/>
      <c r="S26" s="546"/>
      <c r="U26" s="902"/>
      <c r="V26" s="1077"/>
      <c r="W26" s="1077"/>
      <c r="X26" s="1077"/>
      <c r="Y26" s="2199" t="s">
        <v>951</v>
      </c>
      <c r="Z26" s="762"/>
      <c r="AA26" s="762"/>
      <c r="AB26" s="2200"/>
      <c r="AC26" s="748"/>
      <c r="AD26" s="748"/>
      <c r="AE26" s="748"/>
      <c r="AF26" s="830" t="s">
        <v>952</v>
      </c>
      <c r="AG26" s="830"/>
      <c r="AH26" s="552" t="s">
        <v>953</v>
      </c>
      <c r="AP26" s="299"/>
    </row>
    <row r="27" spans="1:43" ht="18.75" customHeight="1" thickBot="1" x14ac:dyDescent="0.45">
      <c r="A27" s="553" t="s">
        <v>796</v>
      </c>
      <c r="B27" s="2392" t="s">
        <v>976</v>
      </c>
      <c r="C27" s="2392"/>
      <c r="D27" s="2392"/>
      <c r="E27" s="2392"/>
      <c r="F27" s="2392"/>
      <c r="G27" s="2392"/>
      <c r="H27" s="2392"/>
      <c r="I27" s="2392"/>
      <c r="J27" s="554"/>
      <c r="K27" s="555"/>
      <c r="L27" s="466"/>
      <c r="M27" s="467" t="s">
        <v>684</v>
      </c>
      <c r="N27" s="555"/>
      <c r="O27" s="555"/>
      <c r="P27" s="466"/>
      <c r="Q27" s="467" t="s">
        <v>54</v>
      </c>
      <c r="R27" s="555"/>
      <c r="S27" s="556"/>
      <c r="T27" s="32"/>
      <c r="U27" s="902"/>
      <c r="V27" s="1077"/>
      <c r="W27" s="1077"/>
      <c r="X27" s="1077"/>
      <c r="Y27" s="861" t="s">
        <v>954</v>
      </c>
      <c r="Z27" s="789"/>
      <c r="AA27" s="789"/>
      <c r="AB27" s="790"/>
      <c r="AC27" s="963"/>
      <c r="AD27" s="963"/>
      <c r="AE27" s="963"/>
      <c r="AF27" s="789" t="s">
        <v>944</v>
      </c>
      <c r="AG27" s="789"/>
      <c r="AH27" s="552"/>
      <c r="AI27" s="557"/>
      <c r="AJ27" s="190" t="s">
        <v>955</v>
      </c>
      <c r="AK27" s="558"/>
      <c r="AL27" s="190" t="s">
        <v>325</v>
      </c>
      <c r="AM27" s="559"/>
      <c r="AN27" s="190" t="s">
        <v>955</v>
      </c>
      <c r="AO27" s="558"/>
      <c r="AP27" s="299"/>
      <c r="AQ27" s="32"/>
    </row>
    <row r="28" spans="1:43" ht="18.75" customHeight="1" x14ac:dyDescent="0.4">
      <c r="T28" s="32"/>
      <c r="U28" s="902"/>
      <c r="V28" s="1077"/>
      <c r="W28" s="1077"/>
      <c r="X28" s="1077"/>
      <c r="Y28" s="2199" t="s">
        <v>951</v>
      </c>
      <c r="Z28" s="762"/>
      <c r="AA28" s="762"/>
      <c r="AB28" s="2200"/>
      <c r="AC28" s="748"/>
      <c r="AD28" s="748"/>
      <c r="AE28" s="748"/>
      <c r="AF28" s="830" t="s">
        <v>952</v>
      </c>
      <c r="AG28" s="830"/>
      <c r="AH28" s="69" t="s">
        <v>956</v>
      </c>
      <c r="AP28" s="299"/>
      <c r="AQ28" s="32"/>
    </row>
    <row r="29" spans="1:43" ht="18.75" customHeight="1" thickBot="1" x14ac:dyDescent="0.35">
      <c r="A29" s="54" t="s">
        <v>1091</v>
      </c>
      <c r="B29" s="146"/>
      <c r="T29" s="32"/>
      <c r="U29" s="902"/>
      <c r="V29" s="1077"/>
      <c r="W29" s="1077"/>
      <c r="X29" s="1077"/>
      <c r="Y29" s="861" t="s">
        <v>946</v>
      </c>
      <c r="Z29" s="789"/>
      <c r="AA29" s="789"/>
      <c r="AB29" s="790"/>
      <c r="AC29" s="963"/>
      <c r="AD29" s="963"/>
      <c r="AE29" s="963"/>
      <c r="AF29" s="789" t="s">
        <v>944</v>
      </c>
      <c r="AG29" s="789"/>
      <c r="AH29" s="97" t="s">
        <v>980</v>
      </c>
      <c r="AI29" s="559"/>
      <c r="AJ29" s="190" t="s">
        <v>955</v>
      </c>
      <c r="AK29" s="558"/>
      <c r="AM29" s="56" t="s">
        <v>983</v>
      </c>
      <c r="AN29" s="559"/>
      <c r="AO29" s="190" t="s">
        <v>955</v>
      </c>
      <c r="AP29" s="560"/>
      <c r="AQ29" s="32"/>
    </row>
    <row r="30" spans="1:43" ht="18.75" customHeight="1" x14ac:dyDescent="0.4">
      <c r="A30" s="2287" t="s">
        <v>957</v>
      </c>
      <c r="B30" s="2288"/>
      <c r="C30" s="2288"/>
      <c r="D30" s="2288"/>
      <c r="E30" s="2288"/>
      <c r="F30" s="2393"/>
      <c r="G30" s="2394"/>
      <c r="H30" s="2394"/>
      <c r="I30" s="2396" t="s">
        <v>917</v>
      </c>
      <c r="J30" s="2396"/>
      <c r="K30" s="2394"/>
      <c r="L30" s="2394"/>
      <c r="M30" s="2396" t="s">
        <v>918</v>
      </c>
      <c r="N30" s="2396"/>
      <c r="O30" s="2394"/>
      <c r="P30" s="2394"/>
      <c r="Q30" s="2396" t="s">
        <v>38</v>
      </c>
      <c r="R30" s="2396"/>
      <c r="S30" s="523"/>
      <c r="T30" s="32"/>
      <c r="U30" s="902"/>
      <c r="V30" s="1077"/>
      <c r="W30" s="1077"/>
      <c r="X30" s="1077"/>
      <c r="Y30" s="2199" t="s">
        <v>951</v>
      </c>
      <c r="Z30" s="762"/>
      <c r="AA30" s="762"/>
      <c r="AB30" s="2200"/>
      <c r="AC30" s="748"/>
      <c r="AD30" s="748"/>
      <c r="AE30" s="748"/>
      <c r="AF30" s="830" t="s">
        <v>952</v>
      </c>
      <c r="AG30" s="830"/>
      <c r="AH30" s="97" t="s">
        <v>981</v>
      </c>
      <c r="AI30" s="559"/>
      <c r="AJ30" s="190" t="s">
        <v>955</v>
      </c>
      <c r="AK30" s="558"/>
      <c r="AM30" s="56" t="s">
        <v>984</v>
      </c>
      <c r="AN30" s="559"/>
      <c r="AO30" s="190" t="s">
        <v>955</v>
      </c>
      <c r="AP30" s="560"/>
      <c r="AQ30" s="32"/>
    </row>
    <row r="31" spans="1:43" ht="18.75" customHeight="1" x14ac:dyDescent="0.4">
      <c r="A31" s="2289"/>
      <c r="B31" s="2290"/>
      <c r="C31" s="2290"/>
      <c r="D31" s="2290"/>
      <c r="E31" s="2290"/>
      <c r="F31" s="2395"/>
      <c r="G31" s="2358"/>
      <c r="H31" s="2358"/>
      <c r="I31" s="2389"/>
      <c r="J31" s="2389"/>
      <c r="K31" s="2358"/>
      <c r="L31" s="2358"/>
      <c r="M31" s="2389"/>
      <c r="N31" s="2389"/>
      <c r="O31" s="2358"/>
      <c r="P31" s="2358"/>
      <c r="Q31" s="2389"/>
      <c r="R31" s="2389"/>
      <c r="S31" s="524"/>
      <c r="T31" s="32"/>
      <c r="U31" s="902"/>
      <c r="V31" s="1077"/>
      <c r="W31" s="1077"/>
      <c r="X31" s="895"/>
      <c r="Y31" s="2385" t="s">
        <v>948</v>
      </c>
      <c r="Z31" s="2386"/>
      <c r="AA31" s="2386"/>
      <c r="AB31" s="2387"/>
      <c r="AC31" s="2345" t="str">
        <f>IF(SUM(AC25,AC27,AC29)=0,"",SUM(AC25,AC27,AC29))</f>
        <v/>
      </c>
      <c r="AD31" s="2345"/>
      <c r="AE31" s="2345"/>
      <c r="AF31" s="950" t="s">
        <v>944</v>
      </c>
      <c r="AG31" s="950"/>
      <c r="AH31" s="97" t="s">
        <v>982</v>
      </c>
      <c r="AI31" s="559"/>
      <c r="AJ31" s="190" t="s">
        <v>955</v>
      </c>
      <c r="AK31" s="558"/>
      <c r="AM31" s="56" t="s">
        <v>985</v>
      </c>
      <c r="AN31" s="559"/>
      <c r="AO31" s="190" t="s">
        <v>955</v>
      </c>
      <c r="AP31" s="560"/>
      <c r="AQ31" s="32"/>
    </row>
    <row r="32" spans="1:43" ht="18.75" customHeight="1" x14ac:dyDescent="0.4">
      <c r="A32" s="2289" t="s">
        <v>958</v>
      </c>
      <c r="B32" s="2290"/>
      <c r="C32" s="2290"/>
      <c r="D32" s="2290"/>
      <c r="E32" s="2290"/>
      <c r="F32" s="2366"/>
      <c r="G32" s="2367"/>
      <c r="H32" s="2367"/>
      <c r="I32" s="2367"/>
      <c r="J32" s="2367"/>
      <c r="K32" s="2367"/>
      <c r="L32" s="2367"/>
      <c r="M32" s="2367"/>
      <c r="N32" s="2367"/>
      <c r="O32" s="2367"/>
      <c r="P32" s="2367"/>
      <c r="Q32" s="2367"/>
      <c r="R32" s="2367"/>
      <c r="S32" s="2368"/>
      <c r="T32" s="32"/>
      <c r="U32" s="902"/>
      <c r="V32" s="1077"/>
      <c r="W32" s="1077"/>
      <c r="X32" s="895"/>
      <c r="Y32" s="2199" t="s">
        <v>951</v>
      </c>
      <c r="Z32" s="762"/>
      <c r="AA32" s="762"/>
      <c r="AB32" s="2200"/>
      <c r="AC32" s="2357" t="str">
        <f>IF(SUM(AC26,AC28,AC30)=0,"",SUM(AC26,AC28,AC30))</f>
        <v/>
      </c>
      <c r="AD32" s="2357"/>
      <c r="AE32" s="2357"/>
      <c r="AF32" s="2357" t="s">
        <v>952</v>
      </c>
      <c r="AG32" s="2357"/>
      <c r="AH32" s="69" t="s">
        <v>959</v>
      </c>
      <c r="AP32" s="561"/>
      <c r="AQ32" s="32"/>
    </row>
    <row r="33" spans="1:44" ht="18.75" customHeight="1" x14ac:dyDescent="0.4">
      <c r="A33" s="2289"/>
      <c r="B33" s="2290"/>
      <c r="C33" s="2290"/>
      <c r="D33" s="2290"/>
      <c r="E33" s="2290"/>
      <c r="F33" s="2369"/>
      <c r="G33" s="2370"/>
      <c r="H33" s="2370"/>
      <c r="I33" s="2370"/>
      <c r="J33" s="2370"/>
      <c r="K33" s="2370"/>
      <c r="L33" s="2370"/>
      <c r="M33" s="2370"/>
      <c r="N33" s="2370"/>
      <c r="O33" s="2370"/>
      <c r="P33" s="2370"/>
      <c r="Q33" s="2370"/>
      <c r="R33" s="2370"/>
      <c r="S33" s="2371"/>
      <c r="T33" s="32"/>
      <c r="U33" s="902"/>
      <c r="V33" s="1077"/>
      <c r="W33" s="1077"/>
      <c r="X33" s="895"/>
      <c r="Y33" s="2385" t="s">
        <v>960</v>
      </c>
      <c r="Z33" s="2386"/>
      <c r="AA33" s="2386"/>
      <c r="AB33" s="2387"/>
      <c r="AC33" s="2377" t="s">
        <v>961</v>
      </c>
      <c r="AD33" s="2378"/>
      <c r="AE33" s="2381"/>
      <c r="AF33" s="2381"/>
      <c r="AG33" s="185" t="s">
        <v>63</v>
      </c>
      <c r="AH33" s="878" t="s">
        <v>962</v>
      </c>
      <c r="AI33" s="775"/>
      <c r="AJ33" s="775"/>
      <c r="AK33" s="775"/>
      <c r="AL33" s="2341"/>
      <c r="AM33" s="2341"/>
      <c r="AN33" s="190" t="s">
        <v>955</v>
      </c>
      <c r="AO33" s="2379"/>
      <c r="AP33" s="2380"/>
      <c r="AQ33" s="32"/>
    </row>
    <row r="34" spans="1:44" ht="18.75" customHeight="1" x14ac:dyDescent="0.4">
      <c r="A34" s="2289"/>
      <c r="B34" s="2290"/>
      <c r="C34" s="2290"/>
      <c r="D34" s="2290"/>
      <c r="E34" s="2290"/>
      <c r="F34" s="2382"/>
      <c r="G34" s="2383"/>
      <c r="H34" s="2383"/>
      <c r="I34" s="2383"/>
      <c r="J34" s="2383"/>
      <c r="K34" s="2383"/>
      <c r="L34" s="2383"/>
      <c r="M34" s="2383"/>
      <c r="N34" s="2383"/>
      <c r="O34" s="2383"/>
      <c r="P34" s="2383"/>
      <c r="Q34" s="2383"/>
      <c r="R34" s="2383"/>
      <c r="S34" s="2384"/>
      <c r="T34" s="32"/>
      <c r="U34" s="902"/>
      <c r="V34" s="1077"/>
      <c r="W34" s="1077"/>
      <c r="X34" s="895"/>
      <c r="Y34" s="2388"/>
      <c r="Z34" s="2389"/>
      <c r="AA34" s="2389"/>
      <c r="AB34" s="2390"/>
      <c r="AC34" s="2377" t="s">
        <v>963</v>
      </c>
      <c r="AD34" s="2378"/>
      <c r="AE34" s="2381"/>
      <c r="AF34" s="2381"/>
      <c r="AG34" s="185" t="s">
        <v>63</v>
      </c>
      <c r="AH34" s="878" t="s">
        <v>964</v>
      </c>
      <c r="AI34" s="775"/>
      <c r="AJ34" s="775"/>
      <c r="AK34" s="775"/>
      <c r="AL34" s="2341"/>
      <c r="AM34" s="2341"/>
      <c r="AN34" s="190" t="s">
        <v>955</v>
      </c>
      <c r="AO34" s="2379"/>
      <c r="AP34" s="2380"/>
      <c r="AQ34" s="32"/>
    </row>
    <row r="35" spans="1:44" ht="18.75" customHeight="1" x14ac:dyDescent="0.4">
      <c r="A35" s="2289" t="s">
        <v>965</v>
      </c>
      <c r="B35" s="2290"/>
      <c r="C35" s="2290"/>
      <c r="D35" s="2290"/>
      <c r="E35" s="2290"/>
      <c r="F35" s="2366"/>
      <c r="G35" s="2367"/>
      <c r="H35" s="2367"/>
      <c r="I35" s="2367"/>
      <c r="J35" s="2367"/>
      <c r="K35" s="2367"/>
      <c r="L35" s="2367"/>
      <c r="M35" s="2367"/>
      <c r="N35" s="2367"/>
      <c r="O35" s="2367"/>
      <c r="P35" s="2367"/>
      <c r="Q35" s="2367"/>
      <c r="R35" s="2367"/>
      <c r="S35" s="2368"/>
      <c r="T35" s="32"/>
      <c r="U35" s="902"/>
      <c r="V35" s="1077"/>
      <c r="W35" s="1077"/>
      <c r="X35" s="895"/>
      <c r="Y35" s="2375" t="s">
        <v>966</v>
      </c>
      <c r="Z35" s="2376"/>
      <c r="AA35" s="2376"/>
      <c r="AB35" s="2376"/>
      <c r="AC35" s="2376"/>
      <c r="AD35" s="2376"/>
      <c r="AE35" s="2376"/>
      <c r="AF35" s="2376"/>
      <c r="AG35" s="2376"/>
      <c r="AH35" s="69" t="s">
        <v>967</v>
      </c>
      <c r="AP35" s="561"/>
      <c r="AQ35" s="32"/>
    </row>
    <row r="36" spans="1:44" ht="18.75" customHeight="1" x14ac:dyDescent="0.4">
      <c r="A36" s="2289"/>
      <c r="B36" s="2290"/>
      <c r="C36" s="2290"/>
      <c r="D36" s="2290"/>
      <c r="E36" s="2290"/>
      <c r="F36" s="2369"/>
      <c r="G36" s="2370"/>
      <c r="H36" s="2370"/>
      <c r="I36" s="2370"/>
      <c r="J36" s="2370"/>
      <c r="K36" s="2370"/>
      <c r="L36" s="2370"/>
      <c r="M36" s="2370"/>
      <c r="N36" s="2370"/>
      <c r="O36" s="2370"/>
      <c r="P36" s="2370"/>
      <c r="Q36" s="2370"/>
      <c r="R36" s="2370"/>
      <c r="S36" s="2371"/>
      <c r="T36" s="32"/>
      <c r="U36" s="902"/>
      <c r="V36" s="1077"/>
      <c r="W36" s="1077"/>
      <c r="X36" s="895"/>
      <c r="Y36" s="2377" t="s">
        <v>968</v>
      </c>
      <c r="Z36" s="2378"/>
      <c r="AA36" s="2378"/>
      <c r="AB36" s="1243"/>
      <c r="AC36" s="740"/>
      <c r="AD36" s="740"/>
      <c r="AE36" s="740"/>
      <c r="AF36" s="755" t="s">
        <v>944</v>
      </c>
      <c r="AG36" s="755"/>
      <c r="AH36" s="319"/>
      <c r="AI36" s="81"/>
      <c r="AJ36" s="82" t="s">
        <v>684</v>
      </c>
      <c r="AK36" s="545"/>
      <c r="AL36" s="545"/>
      <c r="AM36" s="545"/>
      <c r="AN36" s="81"/>
      <c r="AO36" s="82" t="s">
        <v>54</v>
      </c>
      <c r="AP36" s="546"/>
      <c r="AQ36" s="32"/>
      <c r="AR36" s="32"/>
    </row>
    <row r="37" spans="1:44" ht="18.75" customHeight="1" thickBot="1" x14ac:dyDescent="0.45">
      <c r="A37" s="2364"/>
      <c r="B37" s="2365"/>
      <c r="C37" s="2365"/>
      <c r="D37" s="2365"/>
      <c r="E37" s="2365"/>
      <c r="F37" s="2372"/>
      <c r="G37" s="2373"/>
      <c r="H37" s="2373"/>
      <c r="I37" s="2373"/>
      <c r="J37" s="2373"/>
      <c r="K37" s="2373"/>
      <c r="L37" s="2373"/>
      <c r="M37" s="2373"/>
      <c r="N37" s="2373"/>
      <c r="O37" s="2373"/>
      <c r="P37" s="2373"/>
      <c r="Q37" s="2373"/>
      <c r="R37" s="2373"/>
      <c r="S37" s="2374"/>
      <c r="T37" s="32"/>
      <c r="U37" s="2299"/>
      <c r="V37" s="1819"/>
      <c r="W37" s="1819"/>
      <c r="X37" s="1820"/>
      <c r="Y37" s="733" t="s">
        <v>969</v>
      </c>
      <c r="Z37" s="734"/>
      <c r="AA37" s="734"/>
      <c r="AB37" s="750"/>
      <c r="AC37" s="466"/>
      <c r="AD37" s="467" t="s">
        <v>684</v>
      </c>
      <c r="AE37" s="562"/>
      <c r="AF37" s="466"/>
      <c r="AG37" s="467" t="s">
        <v>54</v>
      </c>
      <c r="AH37" s="563"/>
      <c r="AI37" s="564"/>
      <c r="AJ37" s="564"/>
      <c r="AK37" s="564"/>
      <c r="AL37" s="564"/>
      <c r="AM37" s="564"/>
      <c r="AN37" s="564"/>
      <c r="AO37" s="564"/>
      <c r="AP37" s="565"/>
    </row>
    <row r="38" spans="1:44" ht="18.75" customHeight="1" x14ac:dyDescent="0.4">
      <c r="A38" s="566"/>
      <c r="B38" s="566"/>
      <c r="C38" s="566"/>
      <c r="D38" s="566"/>
      <c r="E38" s="566"/>
      <c r="F38" s="567"/>
      <c r="G38" s="567"/>
      <c r="H38" s="567"/>
      <c r="I38" s="567"/>
      <c r="J38" s="567"/>
      <c r="K38" s="567"/>
      <c r="L38" s="567"/>
      <c r="M38" s="567"/>
      <c r="N38" s="567"/>
      <c r="O38" s="567"/>
      <c r="P38" s="567"/>
      <c r="Q38" s="567"/>
      <c r="R38" s="567"/>
      <c r="S38" s="567"/>
      <c r="T38" s="32"/>
      <c r="U38" s="32"/>
      <c r="V38" s="32"/>
      <c r="W38" s="32"/>
      <c r="X38" s="32"/>
      <c r="Y38" s="32"/>
      <c r="Z38" s="32"/>
      <c r="AA38" s="32"/>
      <c r="AB38" s="32"/>
      <c r="AC38" s="32"/>
    </row>
    <row r="39" spans="1:44" ht="18.75" customHeight="1" thickBot="1" x14ac:dyDescent="0.45">
      <c r="A39" s="522" t="s">
        <v>970</v>
      </c>
      <c r="AA39" s="56"/>
      <c r="AB39" s="56"/>
      <c r="AC39" s="56"/>
      <c r="AE39" s="32"/>
    </row>
    <row r="40" spans="1:44" ht="18.75" customHeight="1" x14ac:dyDescent="0.4">
      <c r="A40" s="1245" t="s">
        <v>971</v>
      </c>
      <c r="B40" s="1246"/>
      <c r="C40" s="1246"/>
      <c r="D40" s="1246"/>
      <c r="E40" s="1246"/>
      <c r="F40" s="1246" t="s">
        <v>972</v>
      </c>
      <c r="G40" s="1246"/>
      <c r="H40" s="1246"/>
      <c r="I40" s="1246"/>
      <c r="J40" s="1246"/>
      <c r="K40" s="2359" t="s">
        <v>973</v>
      </c>
      <c r="L40" s="2360"/>
      <c r="M40" s="2360"/>
      <c r="N40" s="2360"/>
      <c r="O40" s="2360"/>
      <c r="P40" s="2360"/>
      <c r="Q40" s="2360"/>
      <c r="R40" s="2360"/>
      <c r="S40" s="1246" t="s">
        <v>859</v>
      </c>
      <c r="T40" s="1246"/>
      <c r="U40" s="1246"/>
      <c r="V40" s="1246"/>
      <c r="W40" s="1246"/>
      <c r="X40" s="1246"/>
      <c r="Y40" s="1246"/>
      <c r="Z40" s="1246"/>
      <c r="AA40" s="1246"/>
      <c r="AB40" s="1246"/>
      <c r="AC40" s="1246" t="s">
        <v>858</v>
      </c>
      <c r="AD40" s="1246"/>
      <c r="AE40" s="1246"/>
      <c r="AF40" s="1246"/>
      <c r="AG40" s="1247"/>
      <c r="AH40" s="2361" t="s">
        <v>979</v>
      </c>
      <c r="AI40" s="2362"/>
      <c r="AJ40" s="2362"/>
      <c r="AK40" s="2362"/>
      <c r="AL40" s="2362"/>
      <c r="AM40" s="2362"/>
      <c r="AN40" s="2362"/>
      <c r="AO40" s="2362"/>
      <c r="AP40" s="2363"/>
    </row>
    <row r="41" spans="1:44" ht="18.75" customHeight="1" x14ac:dyDescent="0.3">
      <c r="A41" s="2351" t="s">
        <v>974</v>
      </c>
      <c r="B41" s="2352"/>
      <c r="C41" s="2352"/>
      <c r="D41" s="2352"/>
      <c r="E41" s="2352"/>
      <c r="F41" s="506"/>
      <c r="G41" s="777" t="s">
        <v>519</v>
      </c>
      <c r="H41" s="545"/>
      <c r="I41" s="362"/>
      <c r="J41" s="777" t="s">
        <v>520</v>
      </c>
      <c r="K41" s="568"/>
      <c r="L41" s="2341"/>
      <c r="M41" s="2341"/>
      <c r="N41" s="2341"/>
      <c r="O41" s="2356" t="s">
        <v>508</v>
      </c>
      <c r="P41" s="2356" t="s">
        <v>509</v>
      </c>
      <c r="Q41" s="2356" t="s">
        <v>26</v>
      </c>
      <c r="R41" s="569"/>
      <c r="S41" s="2347"/>
      <c r="T41" s="2347"/>
      <c r="U41" s="2347"/>
      <c r="V41" s="2347"/>
      <c r="W41" s="2347"/>
      <c r="X41" s="2347"/>
      <c r="Y41" s="2347"/>
      <c r="Z41" s="2347"/>
      <c r="AA41" s="2347"/>
      <c r="AB41" s="2347"/>
      <c r="AC41" s="506"/>
      <c r="AD41" s="777" t="s">
        <v>519</v>
      </c>
      <c r="AE41" s="545"/>
      <c r="AF41" s="362"/>
      <c r="AG41" s="1665" t="s">
        <v>520</v>
      </c>
      <c r="AH41" s="570"/>
      <c r="AI41" s="545"/>
      <c r="AJ41" s="362"/>
      <c r="AK41" s="785" t="s">
        <v>519</v>
      </c>
      <c r="AL41" s="545"/>
      <c r="AM41" s="362"/>
      <c r="AN41" s="785" t="s">
        <v>520</v>
      </c>
      <c r="AO41" s="571"/>
      <c r="AP41" s="572"/>
    </row>
    <row r="42" spans="1:44" ht="18.75" customHeight="1" x14ac:dyDescent="0.4">
      <c r="A42" s="2351"/>
      <c r="B42" s="2352"/>
      <c r="C42" s="2352"/>
      <c r="D42" s="2352"/>
      <c r="E42" s="2352"/>
      <c r="F42" s="472"/>
      <c r="G42" s="746"/>
      <c r="H42" s="531"/>
      <c r="I42" s="343"/>
      <c r="J42" s="746"/>
      <c r="K42" s="573"/>
      <c r="L42" s="2358"/>
      <c r="M42" s="2358"/>
      <c r="N42" s="2358"/>
      <c r="O42" s="2357"/>
      <c r="P42" s="2357"/>
      <c r="Q42" s="2357"/>
      <c r="R42" s="574"/>
      <c r="S42" s="2347"/>
      <c r="T42" s="2347"/>
      <c r="U42" s="2347"/>
      <c r="V42" s="2347"/>
      <c r="W42" s="2347"/>
      <c r="X42" s="2347"/>
      <c r="Y42" s="2347"/>
      <c r="Z42" s="2347"/>
      <c r="AA42" s="2347"/>
      <c r="AB42" s="2347"/>
      <c r="AC42" s="472"/>
      <c r="AD42" s="746"/>
      <c r="AE42" s="531"/>
      <c r="AF42" s="343"/>
      <c r="AG42" s="957"/>
      <c r="AH42" s="570"/>
      <c r="AI42" s="545"/>
      <c r="AJ42" s="362"/>
      <c r="AK42" s="777"/>
      <c r="AL42" s="545"/>
      <c r="AM42" s="362"/>
      <c r="AN42" s="777"/>
      <c r="AO42" s="545"/>
      <c r="AP42" s="546"/>
    </row>
    <row r="43" spans="1:44" ht="18.75" customHeight="1" x14ac:dyDescent="0.4">
      <c r="A43" s="2351" t="s">
        <v>975</v>
      </c>
      <c r="B43" s="2352"/>
      <c r="C43" s="2352"/>
      <c r="D43" s="2352"/>
      <c r="E43" s="2352"/>
      <c r="F43" s="357"/>
      <c r="G43" s="785" t="s">
        <v>519</v>
      </c>
      <c r="H43" s="528"/>
      <c r="I43" s="359"/>
      <c r="J43" s="785" t="s">
        <v>520</v>
      </c>
      <c r="K43" s="575"/>
      <c r="L43" s="2355"/>
      <c r="M43" s="2355"/>
      <c r="N43" s="2355"/>
      <c r="O43" s="2345" t="s">
        <v>508</v>
      </c>
      <c r="P43" s="2345" t="s">
        <v>509</v>
      </c>
      <c r="Q43" s="2345" t="s">
        <v>26</v>
      </c>
      <c r="R43" s="576"/>
      <c r="S43" s="2347"/>
      <c r="T43" s="2347"/>
      <c r="U43" s="2347"/>
      <c r="V43" s="2347"/>
      <c r="W43" s="2347"/>
      <c r="X43" s="2347"/>
      <c r="Y43" s="2347"/>
      <c r="Z43" s="2347"/>
      <c r="AA43" s="2347"/>
      <c r="AB43" s="2347"/>
      <c r="AC43" s="357"/>
      <c r="AD43" s="785" t="s">
        <v>519</v>
      </c>
      <c r="AE43" s="528"/>
      <c r="AF43" s="359"/>
      <c r="AG43" s="956" t="s">
        <v>520</v>
      </c>
      <c r="AH43" s="2349"/>
      <c r="AI43" s="2341"/>
      <c r="AJ43" s="2343" t="s">
        <v>26</v>
      </c>
      <c r="AK43" s="2341"/>
      <c r="AL43" s="2341"/>
      <c r="AM43" s="2343" t="s">
        <v>27</v>
      </c>
      <c r="AN43" s="2341"/>
      <c r="AO43" s="2341"/>
      <c r="AP43" s="901" t="s">
        <v>38</v>
      </c>
    </row>
    <row r="44" spans="1:44" ht="18.75" customHeight="1" thickBot="1" x14ac:dyDescent="0.45">
      <c r="A44" s="2353"/>
      <c r="B44" s="2354"/>
      <c r="C44" s="2354"/>
      <c r="D44" s="2354"/>
      <c r="E44" s="2354"/>
      <c r="F44" s="360"/>
      <c r="G44" s="778"/>
      <c r="H44" s="562"/>
      <c r="I44" s="183"/>
      <c r="J44" s="778"/>
      <c r="K44" s="577"/>
      <c r="L44" s="2342"/>
      <c r="M44" s="2342"/>
      <c r="N44" s="2342"/>
      <c r="O44" s="2346"/>
      <c r="P44" s="2346"/>
      <c r="Q44" s="2346"/>
      <c r="R44" s="578"/>
      <c r="S44" s="2348"/>
      <c r="T44" s="2348"/>
      <c r="U44" s="2348"/>
      <c r="V44" s="2348"/>
      <c r="W44" s="2348"/>
      <c r="X44" s="2348"/>
      <c r="Y44" s="2348"/>
      <c r="Z44" s="2348"/>
      <c r="AA44" s="2348"/>
      <c r="AB44" s="2348"/>
      <c r="AC44" s="360"/>
      <c r="AD44" s="778"/>
      <c r="AE44" s="562"/>
      <c r="AF44" s="183"/>
      <c r="AG44" s="958"/>
      <c r="AH44" s="2350"/>
      <c r="AI44" s="2342"/>
      <c r="AJ44" s="2344"/>
      <c r="AK44" s="2342"/>
      <c r="AL44" s="2342"/>
      <c r="AM44" s="2344"/>
      <c r="AN44" s="2342"/>
      <c r="AO44" s="2342"/>
      <c r="AP44" s="1564"/>
    </row>
    <row r="45" spans="1:44" ht="18.75" customHeight="1" x14ac:dyDescent="0.4"/>
    <row r="46" spans="1:44" ht="18.75" customHeight="1" x14ac:dyDescent="0.4"/>
    <row r="47" spans="1:44" ht="18.75" customHeight="1" x14ac:dyDescent="0.4">
      <c r="T47" s="579"/>
      <c r="U47" s="579"/>
      <c r="V47" s="579"/>
      <c r="W47" s="579"/>
      <c r="X47" s="537"/>
      <c r="Y47" s="537"/>
      <c r="AA47" s="537"/>
      <c r="AC47" s="537"/>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&amp;C32/33&amp;R&amp;F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C53C-13EC-4AC9-B369-038FD26D581F}">
  <sheetPr>
    <tabColor theme="7" tint="0.79998168889431442"/>
    <pageSetUpPr fitToPage="1"/>
  </sheetPr>
  <dimension ref="A1:BG118"/>
  <sheetViews>
    <sheetView view="pageBreakPreview" zoomScaleNormal="70" zoomScaleSheetLayoutView="100" workbookViewId="0"/>
  </sheetViews>
  <sheetFormatPr defaultRowHeight="16.5" x14ac:dyDescent="0.4"/>
  <cols>
    <col min="1" max="47" width="4.5" style="32" customWidth="1"/>
    <col min="48" max="59" width="9" style="32"/>
    <col min="60"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93" t="s">
        <v>1049</v>
      </c>
      <c r="E1" s="148"/>
      <c r="AG1" s="149" t="s">
        <v>102</v>
      </c>
      <c r="AH1" s="905"/>
      <c r="AI1" s="905"/>
      <c r="AJ1" s="905"/>
      <c r="AK1" s="56" t="s">
        <v>26</v>
      </c>
      <c r="AL1" s="905"/>
      <c r="AM1" s="905"/>
      <c r="AN1" s="56" t="s">
        <v>27</v>
      </c>
      <c r="AO1" s="777"/>
      <c r="AP1" s="777"/>
      <c r="AQ1" s="775" t="s">
        <v>103</v>
      </c>
      <c r="AR1" s="775"/>
    </row>
    <row r="2" spans="1:44" ht="26.25" customHeight="1" x14ac:dyDescent="0.4">
      <c r="A2" s="834" t="s">
        <v>986</v>
      </c>
      <c r="B2" s="835"/>
      <c r="C2" s="835"/>
      <c r="D2" s="835"/>
      <c r="E2" s="835"/>
      <c r="F2" s="835"/>
      <c r="G2" s="835"/>
      <c r="H2" s="835"/>
      <c r="I2" s="835"/>
      <c r="J2" s="835"/>
      <c r="K2" s="835"/>
      <c r="L2" s="835"/>
      <c r="M2" s="835"/>
      <c r="N2" s="835"/>
      <c r="O2" s="835"/>
      <c r="P2" s="835"/>
      <c r="Q2" s="835"/>
      <c r="R2" s="835"/>
      <c r="S2" s="835"/>
      <c r="T2" s="835"/>
      <c r="U2" s="835"/>
      <c r="V2" s="769"/>
      <c r="W2" s="834" t="s">
        <v>987</v>
      </c>
      <c r="X2" s="835"/>
      <c r="Y2" s="835"/>
      <c r="Z2" s="835"/>
      <c r="AA2" s="835"/>
      <c r="AB2" s="835"/>
      <c r="AC2" s="835"/>
      <c r="AD2" s="835"/>
      <c r="AE2" s="835"/>
      <c r="AF2" s="835"/>
      <c r="AG2" s="835"/>
      <c r="AH2" s="835"/>
      <c r="AI2" s="835"/>
      <c r="AJ2" s="835"/>
      <c r="AK2" s="835"/>
      <c r="AL2" s="835"/>
      <c r="AM2" s="835"/>
      <c r="AN2" s="835"/>
      <c r="AO2" s="835"/>
      <c r="AP2" s="835"/>
      <c r="AQ2" s="835"/>
      <c r="AR2" s="921"/>
    </row>
    <row r="3" spans="1:44" ht="26.25" customHeight="1" x14ac:dyDescent="0.4">
      <c r="A3" s="817"/>
      <c r="B3" s="818"/>
      <c r="C3" s="818"/>
      <c r="D3" s="818"/>
      <c r="E3" s="818"/>
      <c r="F3" s="818"/>
      <c r="G3" s="818"/>
      <c r="H3" s="818"/>
      <c r="I3" s="818"/>
      <c r="J3" s="818"/>
      <c r="K3" s="818"/>
      <c r="L3" s="818"/>
      <c r="M3" s="818"/>
      <c r="N3" s="818"/>
      <c r="O3" s="818"/>
      <c r="P3" s="818"/>
      <c r="Q3" s="818"/>
      <c r="R3" s="818"/>
      <c r="S3" s="818"/>
      <c r="T3" s="818"/>
      <c r="U3" s="818"/>
      <c r="V3" s="802"/>
      <c r="W3" s="817"/>
      <c r="X3" s="818"/>
      <c r="Y3" s="818"/>
      <c r="Z3" s="818"/>
      <c r="AA3" s="818"/>
      <c r="AB3" s="818"/>
      <c r="AC3" s="818"/>
      <c r="AD3" s="818"/>
      <c r="AE3" s="818"/>
      <c r="AF3" s="818"/>
      <c r="AG3" s="818"/>
      <c r="AH3" s="818"/>
      <c r="AI3" s="818"/>
      <c r="AJ3" s="818"/>
      <c r="AK3" s="818"/>
      <c r="AL3" s="818"/>
      <c r="AM3" s="818"/>
      <c r="AN3" s="818"/>
      <c r="AO3" s="818"/>
      <c r="AP3" s="818"/>
      <c r="AQ3" s="818"/>
      <c r="AR3" s="922"/>
    </row>
    <row r="4" spans="1:44" ht="26.25" customHeight="1" x14ac:dyDescent="0.4">
      <c r="A4" s="2467" t="s">
        <v>988</v>
      </c>
      <c r="B4" s="2333"/>
      <c r="C4" s="2333"/>
      <c r="D4" s="2333"/>
      <c r="E4" s="2333"/>
      <c r="F4" s="2333"/>
      <c r="G4" s="2333"/>
      <c r="H4" s="2333"/>
      <c r="I4" s="2333"/>
      <c r="J4" s="2333"/>
      <c r="K4" s="2333"/>
      <c r="L4" s="2333"/>
      <c r="M4" s="2333"/>
      <c r="N4" s="2333"/>
      <c r="O4" s="2333"/>
      <c r="P4" s="485"/>
      <c r="Q4" s="2156" t="s">
        <v>989</v>
      </c>
      <c r="R4" s="2156"/>
      <c r="S4" s="2156"/>
      <c r="T4" s="2156"/>
      <c r="U4" s="2156"/>
      <c r="V4" s="115"/>
      <c r="W4" s="817" t="s">
        <v>988</v>
      </c>
      <c r="X4" s="818"/>
      <c r="Y4" s="818"/>
      <c r="Z4" s="818"/>
      <c r="AA4" s="818"/>
      <c r="AB4" s="818"/>
      <c r="AC4" s="818"/>
      <c r="AD4" s="818"/>
      <c r="AE4" s="818"/>
      <c r="AF4" s="818"/>
      <c r="AG4" s="818"/>
      <c r="AH4" s="818"/>
      <c r="AI4" s="818"/>
      <c r="AJ4" s="818"/>
      <c r="AK4" s="818"/>
      <c r="AL4" s="802" t="s">
        <v>989</v>
      </c>
      <c r="AM4" s="755"/>
      <c r="AN4" s="755"/>
      <c r="AO4" s="755"/>
      <c r="AP4" s="755"/>
      <c r="AQ4" s="755"/>
      <c r="AR4" s="829"/>
    </row>
    <row r="5" spans="1:44" ht="26.25" customHeight="1" x14ac:dyDescent="0.4">
      <c r="A5" s="1997" t="s">
        <v>990</v>
      </c>
      <c r="B5" s="1998"/>
      <c r="C5" s="1998"/>
      <c r="D5" s="1998"/>
      <c r="E5" s="1998"/>
      <c r="F5" s="1998"/>
      <c r="G5" s="1998"/>
      <c r="H5" s="1998"/>
      <c r="I5" s="1998"/>
      <c r="J5" s="1998"/>
      <c r="K5" s="1998"/>
      <c r="L5" s="1998"/>
      <c r="M5" s="1998"/>
      <c r="N5" s="1998"/>
      <c r="O5" s="1998"/>
      <c r="P5" s="580"/>
      <c r="Q5" s="58"/>
      <c r="R5" s="59" t="s">
        <v>684</v>
      </c>
      <c r="S5" s="542"/>
      <c r="T5" s="58"/>
      <c r="U5" s="59" t="s">
        <v>54</v>
      </c>
      <c r="V5" s="520"/>
      <c r="W5" s="2468" t="s">
        <v>991</v>
      </c>
      <c r="X5" s="2469"/>
      <c r="Y5" s="2469"/>
      <c r="Z5" s="2469"/>
      <c r="AA5" s="2469"/>
      <c r="AB5" s="2469"/>
      <c r="AC5" s="2469"/>
      <c r="AD5" s="2469"/>
      <c r="AE5" s="2469"/>
      <c r="AF5" s="2469"/>
      <c r="AG5" s="2469"/>
      <c r="AH5" s="2469"/>
      <c r="AI5" s="2469"/>
      <c r="AJ5" s="2469"/>
      <c r="AK5" s="2470"/>
      <c r="AL5" s="581"/>
      <c r="AM5" s="582"/>
      <c r="AN5" s="583" t="s">
        <v>684</v>
      </c>
      <c r="AO5" s="584"/>
      <c r="AP5" s="582"/>
      <c r="AQ5" s="583" t="s">
        <v>54</v>
      </c>
      <c r="AR5" s="585"/>
    </row>
    <row r="6" spans="1:44" ht="26.25" customHeight="1" x14ac:dyDescent="0.4">
      <c r="A6" s="1997" t="s">
        <v>992</v>
      </c>
      <c r="B6" s="1998"/>
      <c r="C6" s="1998"/>
      <c r="D6" s="1998"/>
      <c r="E6" s="1998"/>
      <c r="F6" s="1998"/>
      <c r="G6" s="1998"/>
      <c r="H6" s="1998"/>
      <c r="I6" s="1998"/>
      <c r="J6" s="1998"/>
      <c r="K6" s="1998"/>
      <c r="L6" s="1998"/>
      <c r="M6" s="1998"/>
      <c r="N6" s="1998"/>
      <c r="O6" s="1998"/>
      <c r="P6" s="580"/>
      <c r="Q6" s="58"/>
      <c r="R6" s="59" t="s">
        <v>684</v>
      </c>
      <c r="S6" s="542"/>
      <c r="T6" s="58"/>
      <c r="U6" s="59" t="s">
        <v>54</v>
      </c>
      <c r="V6" s="520"/>
      <c r="W6" s="586"/>
      <c r="X6" s="2461" t="s">
        <v>993</v>
      </c>
      <c r="Y6" s="2461"/>
      <c r="Z6" s="2461"/>
      <c r="AA6" s="2461"/>
      <c r="AB6" s="2461"/>
      <c r="AC6" s="2461"/>
      <c r="AD6" s="2461"/>
      <c r="AE6" s="2461"/>
      <c r="AF6" s="2461"/>
      <c r="AG6" s="2461"/>
      <c r="AH6" s="2461"/>
      <c r="AI6" s="2461"/>
      <c r="AJ6" s="2461"/>
      <c r="AK6" s="2462"/>
      <c r="AL6" s="587"/>
      <c r="AM6" s="588"/>
      <c r="AN6" s="589" t="s">
        <v>684</v>
      </c>
      <c r="AO6" s="590"/>
      <c r="AP6" s="588"/>
      <c r="AQ6" s="589" t="s">
        <v>54</v>
      </c>
      <c r="AR6" s="591"/>
    </row>
    <row r="7" spans="1:44" ht="26.25" customHeight="1" x14ac:dyDescent="0.4">
      <c r="A7" s="1997" t="s">
        <v>994</v>
      </c>
      <c r="B7" s="1998"/>
      <c r="C7" s="1998"/>
      <c r="D7" s="1998"/>
      <c r="E7" s="1998"/>
      <c r="F7" s="1998"/>
      <c r="G7" s="1998"/>
      <c r="H7" s="1998"/>
      <c r="I7" s="1998"/>
      <c r="J7" s="1998"/>
      <c r="K7" s="1998"/>
      <c r="L7" s="1998"/>
      <c r="M7" s="1998"/>
      <c r="N7" s="1998"/>
      <c r="O7" s="1998"/>
      <c r="P7" s="580"/>
      <c r="Q7" s="58"/>
      <c r="R7" s="59" t="s">
        <v>684</v>
      </c>
      <c r="S7" s="542"/>
      <c r="T7" s="58"/>
      <c r="U7" s="59" t="s">
        <v>54</v>
      </c>
      <c r="V7" s="520"/>
      <c r="W7" s="592"/>
      <c r="X7" s="2463" t="s">
        <v>995</v>
      </c>
      <c r="Y7" s="2463"/>
      <c r="Z7" s="2463"/>
      <c r="AA7" s="2463"/>
      <c r="AB7" s="2463"/>
      <c r="AC7" s="2463"/>
      <c r="AD7" s="2463"/>
      <c r="AE7" s="2463"/>
      <c r="AF7" s="2463"/>
      <c r="AG7" s="2463"/>
      <c r="AH7" s="2463"/>
      <c r="AI7" s="2463"/>
      <c r="AJ7" s="2463"/>
      <c r="AK7" s="2464"/>
      <c r="AL7" s="587"/>
      <c r="AM7" s="588"/>
      <c r="AN7" s="589" t="s">
        <v>684</v>
      </c>
      <c r="AO7" s="590"/>
      <c r="AP7" s="588"/>
      <c r="AQ7" s="589" t="s">
        <v>54</v>
      </c>
      <c r="AR7" s="591"/>
    </row>
    <row r="8" spans="1:44" ht="26.25" customHeight="1" x14ac:dyDescent="0.4">
      <c r="A8" s="2465" t="s">
        <v>996</v>
      </c>
      <c r="B8" s="2466"/>
      <c r="C8" s="2466"/>
      <c r="D8" s="2466"/>
      <c r="E8" s="2466"/>
      <c r="F8" s="2466"/>
      <c r="G8" s="2466"/>
      <c r="H8" s="2466"/>
      <c r="I8" s="2466"/>
      <c r="J8" s="2466"/>
      <c r="K8" s="2466"/>
      <c r="L8" s="2466"/>
      <c r="M8" s="2466"/>
      <c r="N8" s="2466"/>
      <c r="O8" s="2466"/>
      <c r="P8" s="593"/>
      <c r="Q8" s="75"/>
      <c r="R8" s="76" t="s">
        <v>684</v>
      </c>
      <c r="S8" s="528"/>
      <c r="T8" s="75"/>
      <c r="U8" s="76" t="s">
        <v>54</v>
      </c>
      <c r="V8" s="116"/>
      <c r="W8" s="594"/>
      <c r="X8" s="743" t="s">
        <v>997</v>
      </c>
      <c r="Y8" s="743"/>
      <c r="Z8" s="743"/>
      <c r="AA8" s="743"/>
      <c r="AB8" s="743"/>
      <c r="AC8" s="743"/>
      <c r="AD8" s="743"/>
      <c r="AE8" s="743"/>
      <c r="AF8" s="743"/>
      <c r="AG8" s="743"/>
      <c r="AH8" s="743"/>
      <c r="AI8" s="743"/>
      <c r="AJ8" s="743"/>
      <c r="AK8" s="744"/>
      <c r="AL8" s="595"/>
      <c r="AM8" s="79"/>
      <c r="AN8" s="43" t="s">
        <v>684</v>
      </c>
      <c r="AO8" s="531"/>
      <c r="AP8" s="79"/>
      <c r="AQ8" s="43" t="s">
        <v>54</v>
      </c>
      <c r="AR8" s="514"/>
    </row>
    <row r="9" spans="1:44" ht="26.25" customHeight="1" x14ac:dyDescent="0.4">
      <c r="A9" s="586"/>
      <c r="B9" s="2455" t="s">
        <v>998</v>
      </c>
      <c r="C9" s="2456"/>
      <c r="D9" s="2456"/>
      <c r="E9" s="2456"/>
      <c r="F9" s="2456"/>
      <c r="G9" s="2456"/>
      <c r="H9" s="2456"/>
      <c r="I9" s="2456"/>
      <c r="J9" s="2456"/>
      <c r="K9" s="2456"/>
      <c r="L9" s="2456"/>
      <c r="M9" s="2456"/>
      <c r="N9" s="2456"/>
      <c r="O9" s="2456"/>
      <c r="P9" s="587"/>
      <c r="Q9" s="588"/>
      <c r="R9" s="589" t="s">
        <v>684</v>
      </c>
      <c r="S9" s="590"/>
      <c r="T9" s="588"/>
      <c r="U9" s="589" t="s">
        <v>54</v>
      </c>
      <c r="V9" s="591"/>
      <c r="W9" s="2443" t="s">
        <v>999</v>
      </c>
      <c r="X9" s="743"/>
      <c r="Y9" s="743"/>
      <c r="Z9" s="743"/>
      <c r="AA9" s="743"/>
      <c r="AB9" s="743"/>
      <c r="AC9" s="743"/>
      <c r="AD9" s="743"/>
      <c r="AE9" s="743"/>
      <c r="AF9" s="743"/>
      <c r="AG9" s="743"/>
      <c r="AH9" s="743"/>
      <c r="AI9" s="743"/>
      <c r="AJ9" s="743"/>
      <c r="AK9" s="744"/>
      <c r="AL9" s="580"/>
      <c r="AM9" s="58"/>
      <c r="AN9" s="59" t="s">
        <v>684</v>
      </c>
      <c r="AO9" s="542"/>
      <c r="AP9" s="58"/>
      <c r="AQ9" s="59" t="s">
        <v>54</v>
      </c>
      <c r="AR9" s="520"/>
    </row>
    <row r="10" spans="1:44" ht="26.25" customHeight="1" x14ac:dyDescent="0.4">
      <c r="A10" s="592"/>
      <c r="B10" s="2457" t="s">
        <v>1000</v>
      </c>
      <c r="C10" s="2457"/>
      <c r="D10" s="2457"/>
      <c r="E10" s="2457"/>
      <c r="F10" s="2457"/>
      <c r="G10" s="2457"/>
      <c r="H10" s="2457"/>
      <c r="I10" s="2457"/>
      <c r="J10" s="2457"/>
      <c r="K10" s="2457"/>
      <c r="L10" s="2457"/>
      <c r="M10" s="2457"/>
      <c r="N10" s="2457"/>
      <c r="O10" s="2458"/>
      <c r="P10" s="587"/>
      <c r="Q10" s="588"/>
      <c r="R10" s="589" t="s">
        <v>684</v>
      </c>
      <c r="S10" s="590"/>
      <c r="T10" s="588"/>
      <c r="U10" s="589" t="s">
        <v>54</v>
      </c>
      <c r="V10" s="591"/>
      <c r="W10" s="2443" t="s">
        <v>1001</v>
      </c>
      <c r="X10" s="743"/>
      <c r="Y10" s="743"/>
      <c r="Z10" s="743"/>
      <c r="AA10" s="743"/>
      <c r="AB10" s="743"/>
      <c r="AC10" s="743"/>
      <c r="AD10" s="743"/>
      <c r="AE10" s="743"/>
      <c r="AF10" s="743"/>
      <c r="AG10" s="743"/>
      <c r="AH10" s="743"/>
      <c r="AI10" s="743"/>
      <c r="AJ10" s="743"/>
      <c r="AK10" s="744"/>
      <c r="AL10" s="580"/>
      <c r="AM10" s="58"/>
      <c r="AN10" s="59" t="s">
        <v>684</v>
      </c>
      <c r="AO10" s="542"/>
      <c r="AP10" s="58"/>
      <c r="AQ10" s="59" t="s">
        <v>54</v>
      </c>
      <c r="AR10" s="520"/>
    </row>
    <row r="11" spans="1:44" ht="26.25" customHeight="1" x14ac:dyDescent="0.4">
      <c r="A11" s="594"/>
      <c r="B11" s="2459" t="s">
        <v>1075</v>
      </c>
      <c r="C11" s="2460"/>
      <c r="D11" s="2460"/>
      <c r="E11" s="2460"/>
      <c r="F11" s="2460"/>
      <c r="G11" s="2460"/>
      <c r="H11" s="2460"/>
      <c r="I11" s="2460"/>
      <c r="J11" s="2460"/>
      <c r="K11" s="2460"/>
      <c r="L11" s="2460"/>
      <c r="M11" s="2460"/>
      <c r="N11" s="2460"/>
      <c r="O11" s="2460"/>
      <c r="P11" s="595"/>
      <c r="Q11" s="79"/>
      <c r="R11" s="43" t="s">
        <v>684</v>
      </c>
      <c r="S11" s="531"/>
      <c r="T11" s="79"/>
      <c r="U11" s="43" t="s">
        <v>54</v>
      </c>
      <c r="V11" s="514"/>
      <c r="W11" s="2443" t="s">
        <v>1002</v>
      </c>
      <c r="X11" s="743"/>
      <c r="Y11" s="743"/>
      <c r="Z11" s="743"/>
      <c r="AA11" s="743"/>
      <c r="AB11" s="743"/>
      <c r="AC11" s="743"/>
      <c r="AD11" s="743"/>
      <c r="AE11" s="743"/>
      <c r="AF11" s="743"/>
      <c r="AG11" s="743"/>
      <c r="AH11" s="743"/>
      <c r="AI11" s="743"/>
      <c r="AJ11" s="743"/>
      <c r="AK11" s="744"/>
      <c r="AL11" s="580"/>
      <c r="AM11" s="58"/>
      <c r="AN11" s="59" t="s">
        <v>684</v>
      </c>
      <c r="AO11" s="542"/>
      <c r="AP11" s="58"/>
      <c r="AQ11" s="59" t="s">
        <v>54</v>
      </c>
      <c r="AR11" s="520"/>
    </row>
    <row r="12" spans="1:44" ht="26.25" customHeight="1" x14ac:dyDescent="0.4">
      <c r="A12" s="2449" t="s">
        <v>1003</v>
      </c>
      <c r="B12" s="2450"/>
      <c r="C12" s="2450"/>
      <c r="D12" s="2450"/>
      <c r="E12" s="2450"/>
      <c r="F12" s="2450"/>
      <c r="G12" s="2450"/>
      <c r="H12" s="2450"/>
      <c r="I12" s="2450"/>
      <c r="J12" s="2450"/>
      <c r="K12" s="2450"/>
      <c r="L12" s="2450"/>
      <c r="M12" s="2450"/>
      <c r="N12" s="2450"/>
      <c r="O12" s="2450"/>
      <c r="P12" s="581"/>
      <c r="Q12" s="582"/>
      <c r="R12" s="583" t="s">
        <v>684</v>
      </c>
      <c r="S12" s="584"/>
      <c r="T12" s="582"/>
      <c r="U12" s="583" t="s">
        <v>54</v>
      </c>
      <c r="V12" s="585"/>
      <c r="W12" s="2443" t="s">
        <v>1004</v>
      </c>
      <c r="X12" s="743"/>
      <c r="Y12" s="743"/>
      <c r="Z12" s="743"/>
      <c r="AA12" s="743"/>
      <c r="AB12" s="743"/>
      <c r="AC12" s="743"/>
      <c r="AD12" s="743"/>
      <c r="AE12" s="743"/>
      <c r="AF12" s="743"/>
      <c r="AG12" s="743"/>
      <c r="AH12" s="743"/>
      <c r="AI12" s="743"/>
      <c r="AJ12" s="743"/>
      <c r="AK12" s="744"/>
      <c r="AL12" s="580"/>
      <c r="AM12" s="58"/>
      <c r="AN12" s="59" t="s">
        <v>684</v>
      </c>
      <c r="AO12" s="542"/>
      <c r="AP12" s="58"/>
      <c r="AQ12" s="59" t="s">
        <v>54</v>
      </c>
      <c r="AR12" s="520"/>
    </row>
    <row r="13" spans="1:44" ht="26.25" customHeight="1" x14ac:dyDescent="0.4">
      <c r="A13" s="2451" t="s">
        <v>1005</v>
      </c>
      <c r="B13" s="2452"/>
      <c r="C13" s="2452"/>
      <c r="D13" s="2452"/>
      <c r="E13" s="2452"/>
      <c r="F13" s="2452"/>
      <c r="G13" s="2452"/>
      <c r="H13" s="2452"/>
      <c r="I13" s="2452"/>
      <c r="J13" s="2452"/>
      <c r="K13" s="2452"/>
      <c r="L13" s="2452"/>
      <c r="M13" s="2452"/>
      <c r="N13" s="2452"/>
      <c r="O13" s="2452"/>
      <c r="P13" s="595"/>
      <c r="Q13" s="79"/>
      <c r="R13" s="43" t="s">
        <v>684</v>
      </c>
      <c r="S13" s="531"/>
      <c r="T13" s="79"/>
      <c r="U13" s="43" t="s">
        <v>54</v>
      </c>
      <c r="V13" s="514"/>
      <c r="W13" s="2443" t="s">
        <v>1006</v>
      </c>
      <c r="X13" s="743"/>
      <c r="Y13" s="743"/>
      <c r="Z13" s="743"/>
      <c r="AA13" s="743"/>
      <c r="AB13" s="743"/>
      <c r="AC13" s="743"/>
      <c r="AD13" s="743"/>
      <c r="AE13" s="743"/>
      <c r="AF13" s="743"/>
      <c r="AG13" s="743"/>
      <c r="AH13" s="743"/>
      <c r="AI13" s="743"/>
      <c r="AJ13" s="743"/>
      <c r="AK13" s="744"/>
      <c r="AL13" s="580"/>
      <c r="AM13" s="58"/>
      <c r="AN13" s="59" t="s">
        <v>684</v>
      </c>
      <c r="AO13" s="542"/>
      <c r="AP13" s="58"/>
      <c r="AQ13" s="59" t="s">
        <v>54</v>
      </c>
      <c r="AR13" s="520"/>
    </row>
    <row r="14" spans="1:44" ht="26.25" customHeight="1" x14ac:dyDescent="0.4">
      <c r="A14" s="2453" t="s">
        <v>1007</v>
      </c>
      <c r="B14" s="2454"/>
      <c r="C14" s="2454"/>
      <c r="D14" s="2454"/>
      <c r="E14" s="2454"/>
      <c r="F14" s="2454"/>
      <c r="G14" s="2454"/>
      <c r="H14" s="2454"/>
      <c r="I14" s="2454"/>
      <c r="J14" s="2454"/>
      <c r="K14" s="2454"/>
      <c r="L14" s="2454"/>
      <c r="M14" s="2454"/>
      <c r="N14" s="2454"/>
      <c r="O14" s="2454"/>
      <c r="P14" s="593"/>
      <c r="Q14" s="75"/>
      <c r="R14" s="76"/>
      <c r="S14" s="528"/>
      <c r="T14" s="75"/>
      <c r="U14" s="76"/>
      <c r="V14" s="116"/>
      <c r="W14" s="2443" t="s">
        <v>1008</v>
      </c>
      <c r="X14" s="743"/>
      <c r="Y14" s="743"/>
      <c r="Z14" s="743"/>
      <c r="AA14" s="743"/>
      <c r="AB14" s="743"/>
      <c r="AC14" s="743"/>
      <c r="AD14" s="743"/>
      <c r="AE14" s="743"/>
      <c r="AF14" s="743"/>
      <c r="AG14" s="743"/>
      <c r="AH14" s="743"/>
      <c r="AI14" s="743"/>
      <c r="AJ14" s="743"/>
      <c r="AK14" s="744"/>
      <c r="AL14" s="580"/>
      <c r="AM14" s="58"/>
      <c r="AN14" s="59" t="s">
        <v>684</v>
      </c>
      <c r="AO14" s="542"/>
      <c r="AP14" s="58"/>
      <c r="AQ14" s="59" t="s">
        <v>54</v>
      </c>
      <c r="AR14" s="520"/>
    </row>
    <row r="15" spans="1:44" ht="26.25" customHeight="1" x14ac:dyDescent="0.4">
      <c r="A15" s="298"/>
      <c r="B15" s="2447" t="s">
        <v>1009</v>
      </c>
      <c r="C15" s="2448"/>
      <c r="D15" s="2448"/>
      <c r="E15" s="2448"/>
      <c r="F15" s="2448"/>
      <c r="G15" s="2448"/>
      <c r="H15" s="2448"/>
      <c r="I15" s="2448"/>
      <c r="J15" s="2448"/>
      <c r="K15" s="2448"/>
      <c r="L15" s="2448"/>
      <c r="M15" s="2448"/>
      <c r="N15" s="2448"/>
      <c r="O15" s="2448"/>
      <c r="P15" s="596"/>
      <c r="Q15" s="81"/>
      <c r="R15" s="777" t="s">
        <v>684</v>
      </c>
      <c r="S15" s="545"/>
      <c r="T15" s="81"/>
      <c r="U15" s="777" t="s">
        <v>54</v>
      </c>
      <c r="V15" s="521"/>
      <c r="W15" s="2443" t="s">
        <v>1010</v>
      </c>
      <c r="X15" s="743"/>
      <c r="Y15" s="743"/>
      <c r="Z15" s="743"/>
      <c r="AA15" s="743"/>
      <c r="AB15" s="743"/>
      <c r="AC15" s="743"/>
      <c r="AD15" s="743"/>
      <c r="AE15" s="743"/>
      <c r="AF15" s="743"/>
      <c r="AG15" s="743"/>
      <c r="AH15" s="743"/>
      <c r="AI15" s="743"/>
      <c r="AJ15" s="743"/>
      <c r="AK15" s="744"/>
      <c r="AL15" s="580"/>
      <c r="AM15" s="58"/>
      <c r="AN15" s="59" t="s">
        <v>684</v>
      </c>
      <c r="AO15" s="542"/>
      <c r="AP15" s="58"/>
      <c r="AQ15" s="59" t="s">
        <v>54</v>
      </c>
      <c r="AR15" s="520"/>
    </row>
    <row r="16" spans="1:44" ht="26.25" customHeight="1" x14ac:dyDescent="0.4">
      <c r="A16" s="298"/>
      <c r="B16" s="2447" t="s">
        <v>1011</v>
      </c>
      <c r="C16" s="2448"/>
      <c r="D16" s="2448"/>
      <c r="E16" s="2448"/>
      <c r="F16" s="2448"/>
      <c r="G16" s="2448"/>
      <c r="H16" s="2448"/>
      <c r="I16" s="2448"/>
      <c r="J16" s="2448"/>
      <c r="K16" s="2448"/>
      <c r="L16" s="2448"/>
      <c r="M16" s="2448"/>
      <c r="N16" s="2448"/>
      <c r="O16" s="2448"/>
      <c r="P16" s="596"/>
      <c r="Q16" s="81"/>
      <c r="R16" s="777"/>
      <c r="S16" s="545"/>
      <c r="T16" s="81"/>
      <c r="U16" s="777"/>
      <c r="V16" s="521"/>
      <c r="W16" s="2443" t="s">
        <v>1012</v>
      </c>
      <c r="X16" s="743"/>
      <c r="Y16" s="743"/>
      <c r="Z16" s="743"/>
      <c r="AA16" s="743"/>
      <c r="AB16" s="743"/>
      <c r="AC16" s="743"/>
      <c r="AD16" s="743"/>
      <c r="AE16" s="743"/>
      <c r="AF16" s="743"/>
      <c r="AG16" s="743"/>
      <c r="AH16" s="743"/>
      <c r="AI16" s="743"/>
      <c r="AJ16" s="743"/>
      <c r="AK16" s="744"/>
      <c r="AL16" s="580"/>
      <c r="AM16" s="58"/>
      <c r="AN16" s="59" t="s">
        <v>684</v>
      </c>
      <c r="AO16" s="542"/>
      <c r="AP16" s="58"/>
      <c r="AQ16" s="59" t="s">
        <v>54</v>
      </c>
      <c r="AR16" s="520"/>
    </row>
    <row r="17" spans="1:44" ht="26.25" customHeight="1" x14ac:dyDescent="0.4">
      <c r="A17" s="298"/>
      <c r="B17" s="744" t="s">
        <v>1013</v>
      </c>
      <c r="C17" s="2250"/>
      <c r="D17" s="2250"/>
      <c r="E17" s="2250"/>
      <c r="F17" s="2250"/>
      <c r="G17" s="2250"/>
      <c r="H17" s="2250"/>
      <c r="I17" s="2250"/>
      <c r="J17" s="2250"/>
      <c r="K17" s="2250"/>
      <c r="L17" s="2250"/>
      <c r="M17" s="2250"/>
      <c r="N17" s="2250"/>
      <c r="O17" s="2250"/>
      <c r="P17" s="595"/>
      <c r="Q17" s="79"/>
      <c r="R17" s="43"/>
      <c r="S17" s="531"/>
      <c r="T17" s="79"/>
      <c r="U17" s="43"/>
      <c r="V17" s="514"/>
      <c r="W17" s="2443" t="s">
        <v>1014</v>
      </c>
      <c r="X17" s="743"/>
      <c r="Y17" s="743"/>
      <c r="Z17" s="743"/>
      <c r="AA17" s="743"/>
      <c r="AB17" s="743"/>
      <c r="AC17" s="743"/>
      <c r="AD17" s="743"/>
      <c r="AE17" s="743"/>
      <c r="AF17" s="743"/>
      <c r="AG17" s="743"/>
      <c r="AH17" s="743"/>
      <c r="AI17" s="743"/>
      <c r="AJ17" s="743"/>
      <c r="AK17" s="744"/>
      <c r="AL17" s="580"/>
      <c r="AM17" s="58"/>
      <c r="AN17" s="59" t="s">
        <v>684</v>
      </c>
      <c r="AO17" s="542"/>
      <c r="AP17" s="58"/>
      <c r="AQ17" s="59" t="s">
        <v>54</v>
      </c>
      <c r="AR17" s="520"/>
    </row>
    <row r="18" spans="1:44" ht="26.25" customHeight="1" x14ac:dyDescent="0.4">
      <c r="A18" s="1997" t="s">
        <v>1015</v>
      </c>
      <c r="B18" s="1998"/>
      <c r="C18" s="1998"/>
      <c r="D18" s="1998"/>
      <c r="E18" s="1998"/>
      <c r="F18" s="1998"/>
      <c r="G18" s="1998"/>
      <c r="H18" s="1998"/>
      <c r="I18" s="1998"/>
      <c r="J18" s="1998"/>
      <c r="K18" s="1998"/>
      <c r="L18" s="1998"/>
      <c r="M18" s="1998"/>
      <c r="N18" s="1998"/>
      <c r="O18" s="1998"/>
      <c r="P18" s="580"/>
      <c r="Q18" s="58"/>
      <c r="R18" s="59" t="s">
        <v>684</v>
      </c>
      <c r="S18" s="542"/>
      <c r="T18" s="58"/>
      <c r="U18" s="59" t="s">
        <v>54</v>
      </c>
      <c r="V18" s="520"/>
      <c r="W18" s="2443" t="s">
        <v>1016</v>
      </c>
      <c r="X18" s="743"/>
      <c r="Y18" s="743"/>
      <c r="Z18" s="743"/>
      <c r="AA18" s="743"/>
      <c r="AB18" s="743"/>
      <c r="AC18" s="743"/>
      <c r="AD18" s="743"/>
      <c r="AE18" s="743"/>
      <c r="AF18" s="743"/>
      <c r="AG18" s="743"/>
      <c r="AH18" s="743"/>
      <c r="AI18" s="743"/>
      <c r="AJ18" s="743"/>
      <c r="AK18" s="744"/>
      <c r="AL18" s="580"/>
      <c r="AM18" s="58"/>
      <c r="AN18" s="59" t="s">
        <v>684</v>
      </c>
      <c r="AO18" s="542"/>
      <c r="AP18" s="58"/>
      <c r="AQ18" s="59" t="s">
        <v>54</v>
      </c>
      <c r="AR18" s="520"/>
    </row>
    <row r="19" spans="1:44" ht="26.25" customHeight="1" x14ac:dyDescent="0.4">
      <c r="A19" s="1997" t="s">
        <v>1017</v>
      </c>
      <c r="B19" s="1998"/>
      <c r="C19" s="1998"/>
      <c r="D19" s="1998"/>
      <c r="E19" s="1998"/>
      <c r="F19" s="1998"/>
      <c r="G19" s="1998"/>
      <c r="H19" s="1998"/>
      <c r="I19" s="1998"/>
      <c r="J19" s="1998"/>
      <c r="K19" s="1998"/>
      <c r="L19" s="1998"/>
      <c r="M19" s="1998"/>
      <c r="N19" s="1998"/>
      <c r="O19" s="1998"/>
      <c r="P19" s="580"/>
      <c r="Q19" s="58"/>
      <c r="R19" s="59" t="s">
        <v>684</v>
      </c>
      <c r="S19" s="542"/>
      <c r="T19" s="58"/>
      <c r="U19" s="59" t="s">
        <v>54</v>
      </c>
      <c r="V19" s="520"/>
      <c r="W19" s="2443" t="s">
        <v>1018</v>
      </c>
      <c r="X19" s="743"/>
      <c r="Y19" s="743"/>
      <c r="Z19" s="743"/>
      <c r="AA19" s="743"/>
      <c r="AB19" s="743"/>
      <c r="AC19" s="743"/>
      <c r="AD19" s="743"/>
      <c r="AE19" s="743"/>
      <c r="AF19" s="743"/>
      <c r="AG19" s="743"/>
      <c r="AH19" s="743"/>
      <c r="AI19" s="743"/>
      <c r="AJ19" s="743"/>
      <c r="AK19" s="744"/>
      <c r="AL19" s="580"/>
      <c r="AM19" s="58"/>
      <c r="AN19" s="59" t="s">
        <v>684</v>
      </c>
      <c r="AO19" s="542"/>
      <c r="AP19" s="58"/>
      <c r="AQ19" s="59" t="s">
        <v>54</v>
      </c>
      <c r="AR19" s="520"/>
    </row>
    <row r="20" spans="1:44" ht="26.25" customHeight="1" x14ac:dyDescent="0.4">
      <c r="A20" s="1997" t="s">
        <v>1019</v>
      </c>
      <c r="B20" s="1998"/>
      <c r="C20" s="1998"/>
      <c r="D20" s="1998"/>
      <c r="E20" s="1998"/>
      <c r="F20" s="1998"/>
      <c r="G20" s="1998"/>
      <c r="H20" s="1998"/>
      <c r="I20" s="1998"/>
      <c r="J20" s="1998"/>
      <c r="K20" s="1998"/>
      <c r="L20" s="1998"/>
      <c r="M20" s="1998"/>
      <c r="N20" s="1998"/>
      <c r="O20" s="1998"/>
      <c r="P20" s="580"/>
      <c r="Q20" s="58"/>
      <c r="R20" s="59" t="s">
        <v>684</v>
      </c>
      <c r="S20" s="542"/>
      <c r="T20" s="58"/>
      <c r="U20" s="59" t="s">
        <v>54</v>
      </c>
      <c r="V20" s="520"/>
      <c r="W20" s="2443" t="s">
        <v>1020</v>
      </c>
      <c r="X20" s="743"/>
      <c r="Y20" s="743"/>
      <c r="Z20" s="743"/>
      <c r="AA20" s="743"/>
      <c r="AB20" s="743"/>
      <c r="AC20" s="743"/>
      <c r="AD20" s="743"/>
      <c r="AE20" s="743"/>
      <c r="AF20" s="743"/>
      <c r="AG20" s="743"/>
      <c r="AH20" s="743"/>
      <c r="AI20" s="743"/>
      <c r="AJ20" s="743"/>
      <c r="AK20" s="744"/>
      <c r="AL20" s="580"/>
      <c r="AM20" s="58"/>
      <c r="AN20" s="59" t="s">
        <v>684</v>
      </c>
      <c r="AO20" s="542"/>
      <c r="AP20" s="58"/>
      <c r="AQ20" s="59" t="s">
        <v>54</v>
      </c>
      <c r="AR20" s="520"/>
    </row>
    <row r="21" spans="1:44" ht="26.25" customHeight="1" x14ac:dyDescent="0.4">
      <c r="A21" s="1997" t="s">
        <v>1021</v>
      </c>
      <c r="B21" s="1998"/>
      <c r="C21" s="1998"/>
      <c r="D21" s="1998"/>
      <c r="E21" s="1998"/>
      <c r="F21" s="1998"/>
      <c r="G21" s="1998"/>
      <c r="H21" s="1998"/>
      <c r="I21" s="1998"/>
      <c r="J21" s="1998"/>
      <c r="K21" s="1998"/>
      <c r="L21" s="1998"/>
      <c r="M21" s="1998"/>
      <c r="N21" s="1998"/>
      <c r="O21" s="1998"/>
      <c r="P21" s="580"/>
      <c r="Q21" s="58"/>
      <c r="R21" s="59" t="s">
        <v>684</v>
      </c>
      <c r="S21" s="542"/>
      <c r="T21" s="58"/>
      <c r="U21" s="59" t="s">
        <v>54</v>
      </c>
      <c r="V21" s="520"/>
      <c r="W21" s="2443" t="s">
        <v>1022</v>
      </c>
      <c r="X21" s="743"/>
      <c r="Y21" s="743"/>
      <c r="Z21" s="743"/>
      <c r="AA21" s="743"/>
      <c r="AB21" s="743"/>
      <c r="AC21" s="743"/>
      <c r="AD21" s="743"/>
      <c r="AE21" s="743"/>
      <c r="AF21" s="743"/>
      <c r="AG21" s="743"/>
      <c r="AH21" s="743"/>
      <c r="AI21" s="743"/>
      <c r="AJ21" s="743"/>
      <c r="AK21" s="744"/>
      <c r="AL21" s="580"/>
      <c r="AM21" s="58"/>
      <c r="AN21" s="59" t="s">
        <v>684</v>
      </c>
      <c r="AO21" s="542"/>
      <c r="AP21" s="58"/>
      <c r="AQ21" s="59" t="s">
        <v>54</v>
      </c>
      <c r="AR21" s="520"/>
    </row>
    <row r="22" spans="1:44" ht="26.25" customHeight="1" thickBot="1" x14ac:dyDescent="0.45">
      <c r="A22" s="1997" t="s">
        <v>1023</v>
      </c>
      <c r="B22" s="1998"/>
      <c r="C22" s="1998"/>
      <c r="D22" s="1998"/>
      <c r="E22" s="1998"/>
      <c r="F22" s="1998"/>
      <c r="G22" s="1998"/>
      <c r="H22" s="1998"/>
      <c r="I22" s="1998"/>
      <c r="J22" s="1998"/>
      <c r="K22" s="1998"/>
      <c r="L22" s="1998"/>
      <c r="M22" s="1998"/>
      <c r="N22" s="1998"/>
      <c r="O22" s="1998"/>
      <c r="P22" s="580"/>
      <c r="Q22" s="58"/>
      <c r="R22" s="59" t="s">
        <v>684</v>
      </c>
      <c r="S22" s="542"/>
      <c r="T22" s="58"/>
      <c r="U22" s="59" t="s">
        <v>54</v>
      </c>
      <c r="V22" s="520"/>
      <c r="W22" s="2444" t="s">
        <v>1024</v>
      </c>
      <c r="X22" s="2445"/>
      <c r="Y22" s="2445"/>
      <c r="Z22" s="2445"/>
      <c r="AA22" s="2445"/>
      <c r="AB22" s="2445"/>
      <c r="AC22" s="2445"/>
      <c r="AD22" s="2445"/>
      <c r="AE22" s="2445"/>
      <c r="AF22" s="2445"/>
      <c r="AG22" s="2445"/>
      <c r="AH22" s="2445"/>
      <c r="AI22" s="2445"/>
      <c r="AJ22" s="2445"/>
      <c r="AK22" s="2446"/>
      <c r="AL22" s="593"/>
      <c r="AM22" s="466"/>
      <c r="AN22" s="467" t="s">
        <v>684</v>
      </c>
      <c r="AO22" s="555"/>
      <c r="AP22" s="466"/>
      <c r="AQ22" s="467" t="s">
        <v>54</v>
      </c>
      <c r="AR22" s="597"/>
    </row>
    <row r="23" spans="1:44" ht="26.25" customHeight="1" x14ac:dyDescent="0.4">
      <c r="A23" s="2442" t="s">
        <v>1025</v>
      </c>
      <c r="B23" s="2250"/>
      <c r="C23" s="2250"/>
      <c r="D23" s="2250"/>
      <c r="E23" s="2250"/>
      <c r="F23" s="2250"/>
      <c r="G23" s="2250"/>
      <c r="H23" s="2250"/>
      <c r="I23" s="2250"/>
      <c r="J23" s="2250"/>
      <c r="K23" s="2250"/>
      <c r="L23" s="2250"/>
      <c r="M23" s="2250"/>
      <c r="N23" s="2250"/>
      <c r="O23" s="2250"/>
      <c r="P23" s="580"/>
      <c r="Q23" s="58"/>
      <c r="R23" s="59" t="s">
        <v>684</v>
      </c>
      <c r="S23" s="542"/>
      <c r="T23" s="58"/>
      <c r="U23" s="59" t="s">
        <v>54</v>
      </c>
      <c r="V23" s="520"/>
      <c r="AL23" s="598"/>
    </row>
    <row r="24" spans="1:44" ht="26.25" customHeight="1" x14ac:dyDescent="0.4">
      <c r="A24" s="1997" t="s">
        <v>1026</v>
      </c>
      <c r="B24" s="1998"/>
      <c r="C24" s="1998"/>
      <c r="D24" s="1998"/>
      <c r="E24" s="1998"/>
      <c r="F24" s="1998"/>
      <c r="G24" s="1998"/>
      <c r="H24" s="1998"/>
      <c r="I24" s="1998"/>
      <c r="J24" s="1998"/>
      <c r="K24" s="1998"/>
      <c r="L24" s="1998"/>
      <c r="M24" s="1998"/>
      <c r="N24" s="1998"/>
      <c r="O24" s="1998"/>
      <c r="P24" s="580"/>
      <c r="Q24" s="58"/>
      <c r="R24" s="59" t="s">
        <v>684</v>
      </c>
      <c r="S24" s="542"/>
      <c r="T24" s="58"/>
      <c r="U24" s="59" t="s">
        <v>54</v>
      </c>
      <c r="V24" s="520"/>
    </row>
    <row r="25" spans="1:44" ht="26.25" customHeight="1" x14ac:dyDescent="0.4">
      <c r="A25" s="1997" t="s">
        <v>1027</v>
      </c>
      <c r="B25" s="1998"/>
      <c r="C25" s="1998"/>
      <c r="D25" s="1998"/>
      <c r="E25" s="1998"/>
      <c r="F25" s="1998"/>
      <c r="G25" s="1998"/>
      <c r="H25" s="1998"/>
      <c r="I25" s="1998"/>
      <c r="J25" s="1998"/>
      <c r="K25" s="1998"/>
      <c r="L25" s="1998"/>
      <c r="M25" s="1998"/>
      <c r="N25" s="1998"/>
      <c r="O25" s="1998"/>
      <c r="P25" s="580"/>
      <c r="Q25" s="58"/>
      <c r="R25" s="59" t="s">
        <v>684</v>
      </c>
      <c r="S25" s="542"/>
      <c r="T25" s="58"/>
      <c r="U25" s="59" t="s">
        <v>54</v>
      </c>
      <c r="V25" s="520"/>
    </row>
    <row r="26" spans="1:44" ht="26.25" customHeight="1" x14ac:dyDescent="0.4">
      <c r="A26" s="1997" t="s">
        <v>1028</v>
      </c>
      <c r="B26" s="1998"/>
      <c r="C26" s="1998"/>
      <c r="D26" s="1998"/>
      <c r="E26" s="1998"/>
      <c r="F26" s="1998"/>
      <c r="G26" s="1998"/>
      <c r="H26" s="1998"/>
      <c r="I26" s="1998"/>
      <c r="J26" s="1998"/>
      <c r="K26" s="1998"/>
      <c r="L26" s="1998"/>
      <c r="M26" s="1998"/>
      <c r="N26" s="1998"/>
      <c r="O26" s="1998"/>
      <c r="P26" s="580"/>
      <c r="Q26" s="58"/>
      <c r="R26" s="59" t="s">
        <v>684</v>
      </c>
      <c r="S26" s="542"/>
      <c r="T26" s="58"/>
      <c r="U26" s="59" t="s">
        <v>54</v>
      </c>
      <c r="V26" s="520"/>
    </row>
    <row r="27" spans="1:44" ht="26.25" customHeight="1" x14ac:dyDescent="0.4">
      <c r="A27" s="1997" t="s">
        <v>1029</v>
      </c>
      <c r="B27" s="1998"/>
      <c r="C27" s="1998"/>
      <c r="D27" s="1998"/>
      <c r="E27" s="1998"/>
      <c r="F27" s="1998"/>
      <c r="G27" s="1998"/>
      <c r="H27" s="1998"/>
      <c r="I27" s="1998"/>
      <c r="J27" s="1998"/>
      <c r="K27" s="1998"/>
      <c r="L27" s="1998"/>
      <c r="M27" s="1998"/>
      <c r="N27" s="1998"/>
      <c r="O27" s="1998"/>
      <c r="P27" s="580"/>
      <c r="Q27" s="58"/>
      <c r="R27" s="59" t="s">
        <v>684</v>
      </c>
      <c r="S27" s="542"/>
      <c r="T27" s="58"/>
      <c r="U27" s="59" t="s">
        <v>54</v>
      </c>
      <c r="V27" s="520"/>
    </row>
    <row r="28" spans="1:44" ht="26.25" customHeight="1" x14ac:dyDescent="0.4">
      <c r="A28" s="1997" t="s">
        <v>1030</v>
      </c>
      <c r="B28" s="1998"/>
      <c r="C28" s="1998"/>
      <c r="D28" s="1998"/>
      <c r="E28" s="1998"/>
      <c r="F28" s="1998"/>
      <c r="G28" s="1998"/>
      <c r="H28" s="1998"/>
      <c r="I28" s="1998"/>
      <c r="J28" s="1998"/>
      <c r="K28" s="1998"/>
      <c r="L28" s="1998"/>
      <c r="M28" s="1998"/>
      <c r="N28" s="1998"/>
      <c r="O28" s="1998"/>
      <c r="P28" s="580"/>
      <c r="Q28" s="58"/>
      <c r="R28" s="59" t="s">
        <v>684</v>
      </c>
      <c r="S28" s="542"/>
      <c r="T28" s="58"/>
      <c r="U28" s="59" t="s">
        <v>54</v>
      </c>
      <c r="V28" s="520"/>
    </row>
    <row r="29" spans="1:44" ht="26.25" customHeight="1" x14ac:dyDescent="0.4">
      <c r="A29" s="1997" t="s">
        <v>1031</v>
      </c>
      <c r="B29" s="1998"/>
      <c r="C29" s="1998"/>
      <c r="D29" s="1998"/>
      <c r="E29" s="1998"/>
      <c r="F29" s="1998"/>
      <c r="G29" s="1998"/>
      <c r="H29" s="1998"/>
      <c r="I29" s="1998"/>
      <c r="J29" s="1998"/>
      <c r="K29" s="1998"/>
      <c r="L29" s="1998"/>
      <c r="M29" s="1998"/>
      <c r="N29" s="1998"/>
      <c r="O29" s="1998"/>
      <c r="P29" s="580"/>
      <c r="Q29" s="58"/>
      <c r="R29" s="59" t="s">
        <v>684</v>
      </c>
      <c r="S29" s="542"/>
      <c r="T29" s="58"/>
      <c r="U29" s="59" t="s">
        <v>54</v>
      </c>
      <c r="V29" s="520"/>
    </row>
    <row r="30" spans="1:44" ht="26.25" customHeight="1" x14ac:dyDescent="0.4">
      <c r="A30" s="1997" t="s">
        <v>1032</v>
      </c>
      <c r="B30" s="1998"/>
      <c r="C30" s="1998"/>
      <c r="D30" s="1998"/>
      <c r="E30" s="1998"/>
      <c r="F30" s="1998"/>
      <c r="G30" s="1998"/>
      <c r="H30" s="1998"/>
      <c r="I30" s="1998"/>
      <c r="J30" s="1998"/>
      <c r="K30" s="1998"/>
      <c r="L30" s="1998"/>
      <c r="M30" s="1998"/>
      <c r="N30" s="1998"/>
      <c r="O30" s="1998"/>
      <c r="P30" s="580"/>
      <c r="Q30" s="58"/>
      <c r="R30" s="59" t="s">
        <v>684</v>
      </c>
      <c r="S30" s="542"/>
      <c r="T30" s="58"/>
      <c r="U30" s="59" t="s">
        <v>54</v>
      </c>
      <c r="V30" s="520"/>
    </row>
    <row r="31" spans="1:44" ht="26.25" customHeight="1" x14ac:dyDescent="0.4">
      <c r="A31" s="1997" t="s">
        <v>1033</v>
      </c>
      <c r="B31" s="1998"/>
      <c r="C31" s="1998"/>
      <c r="D31" s="1998"/>
      <c r="E31" s="1998"/>
      <c r="F31" s="1998"/>
      <c r="G31" s="1998"/>
      <c r="H31" s="1998"/>
      <c r="I31" s="1998"/>
      <c r="J31" s="1998"/>
      <c r="K31" s="1998"/>
      <c r="L31" s="1998"/>
      <c r="M31" s="1998"/>
      <c r="N31" s="1998"/>
      <c r="O31" s="1998"/>
      <c r="P31" s="580"/>
      <c r="Q31" s="58"/>
      <c r="R31" s="59" t="s">
        <v>684</v>
      </c>
      <c r="S31" s="542"/>
      <c r="T31" s="58"/>
      <c r="U31" s="59" t="s">
        <v>54</v>
      </c>
      <c r="V31" s="520"/>
    </row>
    <row r="32" spans="1:44" ht="26.25" customHeight="1" thickBot="1" x14ac:dyDescent="0.45">
      <c r="A32" s="2440" t="s">
        <v>1034</v>
      </c>
      <c r="B32" s="2441"/>
      <c r="C32" s="2441"/>
      <c r="D32" s="2441"/>
      <c r="E32" s="2441"/>
      <c r="F32" s="2441"/>
      <c r="G32" s="2441"/>
      <c r="H32" s="2441"/>
      <c r="I32" s="2441"/>
      <c r="J32" s="2441"/>
      <c r="K32" s="2441"/>
      <c r="L32" s="2441"/>
      <c r="M32" s="2441"/>
      <c r="N32" s="2441"/>
      <c r="O32" s="2441"/>
      <c r="P32" s="599"/>
      <c r="Q32" s="466"/>
      <c r="R32" s="467" t="s">
        <v>684</v>
      </c>
      <c r="S32" s="555"/>
      <c r="T32" s="466"/>
      <c r="U32" s="467" t="s">
        <v>54</v>
      </c>
      <c r="V32" s="597"/>
      <c r="W32" s="298"/>
    </row>
    <row r="33" spans="1:1" ht="18.75" customHeight="1" x14ac:dyDescent="0.4">
      <c r="A33" s="600"/>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&amp;C33/33&amp;R&amp;F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42038"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42039"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42040"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42041"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42042"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42043"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42044"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42045"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42046"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42047"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2048"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2049"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2050"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2051"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2052"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2053"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2054"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2055"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2056"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2057"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2058"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2059"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2060"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2061"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2062"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2063"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2064"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2065"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2066"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2067"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2068"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2069"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2070"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2071"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2072"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2073"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2074"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2075"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9AD6-C2C2-44BD-BC4A-93D65C4E7064}">
  <sheetPr>
    <tabColor theme="7" tint="0.79998168889431442"/>
    <pageSetUpPr fitToPage="1"/>
  </sheetPr>
  <dimension ref="A1:BW139"/>
  <sheetViews>
    <sheetView view="pageBreakPreview" zoomScaleNormal="82" zoomScaleSheetLayoutView="100" workbookViewId="0"/>
  </sheetViews>
  <sheetFormatPr defaultRowHeight="16.5" x14ac:dyDescent="0.15"/>
  <cols>
    <col min="1" max="65" width="4.375" style="351" customWidth="1"/>
    <col min="66" max="73" width="4.375" style="622" customWidth="1"/>
    <col min="74" max="75" width="9" style="622"/>
    <col min="76"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8" ht="18.75" customHeight="1" x14ac:dyDescent="0.15">
      <c r="A1" s="93" t="s">
        <v>99</v>
      </c>
    </row>
    <row r="2" spans="1:38" ht="18.75" customHeight="1" x14ac:dyDescent="0.15">
      <c r="A2" s="618" t="s">
        <v>100</v>
      </c>
    </row>
    <row r="3" spans="1:38" ht="18.75" customHeight="1" thickBot="1" x14ac:dyDescent="0.2">
      <c r="A3" s="618" t="s">
        <v>129</v>
      </c>
      <c r="B3" s="32"/>
      <c r="C3" s="32"/>
      <c r="D3" s="32"/>
      <c r="E3" s="32"/>
      <c r="F3" s="32"/>
      <c r="G3" s="32"/>
      <c r="H3" s="32"/>
      <c r="I3" s="32"/>
      <c r="J3" s="32"/>
      <c r="K3" s="32"/>
      <c r="L3" s="32"/>
      <c r="M3" s="32"/>
      <c r="N3" s="615"/>
      <c r="O3" s="105"/>
      <c r="P3" s="105"/>
      <c r="Q3" s="105"/>
      <c r="R3" s="606"/>
      <c r="S3" s="105"/>
      <c r="T3" s="105"/>
      <c r="U3" s="606"/>
      <c r="W3" s="110" t="s">
        <v>130</v>
      </c>
      <c r="X3" s="32"/>
      <c r="Y3" s="32"/>
    </row>
    <row r="4" spans="1:38" ht="18.75" customHeight="1" x14ac:dyDescent="0.15">
      <c r="A4" s="95"/>
      <c r="B4" s="96"/>
      <c r="C4" s="96"/>
      <c r="D4" s="96"/>
      <c r="E4" s="96"/>
      <c r="F4" s="96"/>
      <c r="G4" s="96"/>
      <c r="H4" s="96"/>
      <c r="I4" s="96"/>
      <c r="J4" s="892" t="s">
        <v>220</v>
      </c>
      <c r="K4" s="893"/>
      <c r="L4" s="912" t="s">
        <v>213</v>
      </c>
      <c r="M4" s="913"/>
      <c r="N4" s="913"/>
      <c r="O4" s="913"/>
      <c r="P4" s="913"/>
      <c r="Q4" s="913"/>
      <c r="R4" s="835" t="s">
        <v>108</v>
      </c>
      <c r="S4" s="835"/>
      <c r="T4" s="835" t="s">
        <v>109</v>
      </c>
      <c r="U4" s="921"/>
      <c r="W4" s="851" t="s">
        <v>220</v>
      </c>
      <c r="X4" s="893"/>
      <c r="Y4" s="897" t="s">
        <v>213</v>
      </c>
      <c r="Z4" s="898"/>
      <c r="AA4" s="898"/>
      <c r="AB4" s="898"/>
      <c r="AC4" s="898"/>
      <c r="AD4" s="898"/>
      <c r="AE4" s="898"/>
      <c r="AF4" s="898"/>
      <c r="AG4" s="898"/>
      <c r="AH4" s="898"/>
      <c r="AI4" s="805" t="s">
        <v>108</v>
      </c>
      <c r="AJ4" s="852"/>
      <c r="AK4" s="805" t="s">
        <v>109</v>
      </c>
      <c r="AL4" s="807"/>
    </row>
    <row r="5" spans="1:38" ht="18.75" customHeight="1" x14ac:dyDescent="0.15">
      <c r="A5" s="889" t="s">
        <v>110</v>
      </c>
      <c r="B5" s="890"/>
      <c r="C5" s="890"/>
      <c r="D5" s="890"/>
      <c r="E5" s="890"/>
      <c r="F5" s="890"/>
      <c r="G5" s="890"/>
      <c r="H5" s="890"/>
      <c r="I5" s="891"/>
      <c r="J5" s="894"/>
      <c r="K5" s="895"/>
      <c r="L5" s="915"/>
      <c r="M5" s="916"/>
      <c r="N5" s="916"/>
      <c r="O5" s="916"/>
      <c r="P5" s="916"/>
      <c r="Q5" s="916"/>
      <c r="R5" s="818"/>
      <c r="S5" s="818"/>
      <c r="T5" s="818"/>
      <c r="U5" s="922"/>
      <c r="V5" s="606"/>
      <c r="W5" s="902"/>
      <c r="X5" s="895"/>
      <c r="Y5" s="899"/>
      <c r="Z5" s="900"/>
      <c r="AA5" s="900"/>
      <c r="AB5" s="900"/>
      <c r="AC5" s="900"/>
      <c r="AD5" s="900"/>
      <c r="AE5" s="900"/>
      <c r="AF5" s="900"/>
      <c r="AG5" s="900"/>
      <c r="AH5" s="900"/>
      <c r="AI5" s="878"/>
      <c r="AJ5" s="776"/>
      <c r="AK5" s="878"/>
      <c r="AL5" s="901"/>
    </row>
    <row r="6" spans="1:38" ht="18.75" customHeight="1" x14ac:dyDescent="0.15">
      <c r="A6" s="99"/>
      <c r="B6" s="100"/>
      <c r="C6" s="100"/>
      <c r="D6" s="100"/>
      <c r="E6" s="100"/>
      <c r="F6" s="100"/>
      <c r="G6" s="100"/>
      <c r="H6" s="100"/>
      <c r="I6" s="101"/>
      <c r="J6" s="894"/>
      <c r="K6" s="895"/>
      <c r="L6" s="822" t="s">
        <v>123</v>
      </c>
      <c r="M6" s="822"/>
      <c r="N6" s="880"/>
      <c r="O6" s="881"/>
      <c r="P6" s="861" t="s">
        <v>116</v>
      </c>
      <c r="Q6" s="789"/>
      <c r="R6" s="818"/>
      <c r="S6" s="818"/>
      <c r="T6" s="818"/>
      <c r="U6" s="922"/>
      <c r="W6" s="902"/>
      <c r="X6" s="895"/>
      <c r="Y6" s="822" t="s">
        <v>123</v>
      </c>
      <c r="Z6" s="822"/>
      <c r="AA6" s="822" t="s">
        <v>131</v>
      </c>
      <c r="AB6" s="822"/>
      <c r="AC6" s="822" t="s">
        <v>111</v>
      </c>
      <c r="AD6" s="822"/>
      <c r="AE6" s="880"/>
      <c r="AF6" s="881"/>
      <c r="AG6" s="861" t="s">
        <v>116</v>
      </c>
      <c r="AH6" s="789"/>
      <c r="AI6" s="878"/>
      <c r="AJ6" s="776"/>
      <c r="AK6" s="878"/>
      <c r="AL6" s="901"/>
    </row>
    <row r="7" spans="1:38" ht="18.75" customHeight="1" x14ac:dyDescent="0.15">
      <c r="A7" s="885" t="s">
        <v>118</v>
      </c>
      <c r="B7" s="886"/>
      <c r="C7" s="886"/>
      <c r="D7" s="886"/>
      <c r="E7" s="886"/>
      <c r="F7" s="886"/>
      <c r="G7" s="886"/>
      <c r="H7" s="886"/>
      <c r="I7" s="887"/>
      <c r="J7" s="894"/>
      <c r="K7" s="895"/>
      <c r="L7" s="822"/>
      <c r="M7" s="822"/>
      <c r="N7" s="883"/>
      <c r="O7" s="884"/>
      <c r="P7" s="878"/>
      <c r="Q7" s="775"/>
      <c r="R7" s="818"/>
      <c r="S7" s="818"/>
      <c r="T7" s="818"/>
      <c r="U7" s="922"/>
      <c r="W7" s="902"/>
      <c r="X7" s="895"/>
      <c r="Y7" s="822"/>
      <c r="Z7" s="822"/>
      <c r="AA7" s="822"/>
      <c r="AB7" s="822"/>
      <c r="AC7" s="822"/>
      <c r="AD7" s="822"/>
      <c r="AE7" s="883"/>
      <c r="AF7" s="884"/>
      <c r="AG7" s="878"/>
      <c r="AH7" s="775"/>
      <c r="AI7" s="878"/>
      <c r="AJ7" s="776"/>
      <c r="AK7" s="878"/>
      <c r="AL7" s="901"/>
    </row>
    <row r="8" spans="1:38" ht="18.75" customHeight="1" x14ac:dyDescent="0.15">
      <c r="A8" s="99"/>
      <c r="B8" s="100"/>
      <c r="C8" s="100"/>
      <c r="D8" s="100"/>
      <c r="E8" s="100"/>
      <c r="F8" s="100"/>
      <c r="G8" s="100"/>
      <c r="H8" s="100"/>
      <c r="I8" s="100"/>
      <c r="J8" s="896"/>
      <c r="K8" s="784"/>
      <c r="L8" s="822"/>
      <c r="M8" s="822"/>
      <c r="N8" s="745"/>
      <c r="O8" s="882"/>
      <c r="P8" s="832"/>
      <c r="Q8" s="830"/>
      <c r="R8" s="818"/>
      <c r="S8" s="818"/>
      <c r="T8" s="818"/>
      <c r="U8" s="922"/>
      <c r="W8" s="782"/>
      <c r="X8" s="784"/>
      <c r="Y8" s="822"/>
      <c r="Z8" s="822"/>
      <c r="AA8" s="822"/>
      <c r="AB8" s="822"/>
      <c r="AC8" s="822"/>
      <c r="AD8" s="822"/>
      <c r="AE8" s="745"/>
      <c r="AF8" s="882"/>
      <c r="AG8" s="832"/>
      <c r="AH8" s="830"/>
      <c r="AI8" s="832"/>
      <c r="AJ8" s="833"/>
      <c r="AK8" s="832"/>
      <c r="AL8" s="831"/>
    </row>
    <row r="9" spans="1:38" ht="18.75" customHeight="1" x14ac:dyDescent="0.15">
      <c r="A9" s="788" t="s">
        <v>140</v>
      </c>
      <c r="B9" s="789"/>
      <c r="C9" s="789"/>
      <c r="D9" s="789"/>
      <c r="E9" s="789"/>
      <c r="F9" s="789"/>
      <c r="G9" s="789"/>
      <c r="H9" s="789"/>
      <c r="I9" s="790"/>
      <c r="J9" s="868"/>
      <c r="K9" s="869"/>
      <c r="L9" s="868"/>
      <c r="M9" s="869"/>
      <c r="N9" s="880"/>
      <c r="O9" s="881"/>
      <c r="P9" s="861" t="str">
        <f>IF(SUM(L9:O10) = 0, "", SUM(L9:O10))</f>
        <v/>
      </c>
      <c r="Q9" s="789"/>
      <c r="R9" s="923"/>
      <c r="S9" s="924"/>
      <c r="T9" s="878" t="str">
        <f>IF(SUM(J9,L9:O10,R9) = 0, "", SUM(J9,L9:O10,R9))</f>
        <v/>
      </c>
      <c r="U9" s="901"/>
      <c r="W9" s="872"/>
      <c r="X9" s="869"/>
      <c r="Y9" s="868"/>
      <c r="Z9" s="869"/>
      <c r="AA9" s="868"/>
      <c r="AB9" s="869"/>
      <c r="AC9" s="868"/>
      <c r="AD9" s="869"/>
      <c r="AE9" s="880"/>
      <c r="AF9" s="881"/>
      <c r="AG9" s="861" t="str">
        <f>IF(SUM(Y9:AF10) = 0, "", SUM(Y9:AF10))</f>
        <v/>
      </c>
      <c r="AH9" s="789"/>
      <c r="AI9" s="868"/>
      <c r="AJ9" s="869"/>
      <c r="AK9" s="861" t="str">
        <f>IF(SUM(W9,Y9:AF10,AI9) = 0, "", SUM(W9,Y9:AF10,AI9))</f>
        <v/>
      </c>
      <c r="AL9" s="871"/>
    </row>
    <row r="10" spans="1:38" ht="18.75" customHeight="1" x14ac:dyDescent="0.15">
      <c r="A10" s="888"/>
      <c r="B10" s="830"/>
      <c r="C10" s="830"/>
      <c r="D10" s="830"/>
      <c r="E10" s="830"/>
      <c r="F10" s="830"/>
      <c r="G10" s="830"/>
      <c r="H10" s="830"/>
      <c r="I10" s="833"/>
      <c r="J10" s="747"/>
      <c r="K10" s="870"/>
      <c r="L10" s="747"/>
      <c r="M10" s="870"/>
      <c r="N10" s="745"/>
      <c r="O10" s="882"/>
      <c r="P10" s="832"/>
      <c r="Q10" s="830"/>
      <c r="R10" s="747"/>
      <c r="S10" s="870"/>
      <c r="T10" s="832"/>
      <c r="U10" s="831"/>
      <c r="W10" s="873"/>
      <c r="X10" s="870"/>
      <c r="Y10" s="747"/>
      <c r="Z10" s="870"/>
      <c r="AA10" s="747"/>
      <c r="AB10" s="870"/>
      <c r="AC10" s="747"/>
      <c r="AD10" s="870"/>
      <c r="AE10" s="745"/>
      <c r="AF10" s="882"/>
      <c r="AG10" s="832"/>
      <c r="AH10" s="830"/>
      <c r="AI10" s="747"/>
      <c r="AJ10" s="870"/>
      <c r="AK10" s="832"/>
      <c r="AL10" s="831"/>
    </row>
    <row r="11" spans="1:38" ht="18.75" customHeight="1" x14ac:dyDescent="0.15">
      <c r="A11" s="874" t="s">
        <v>1051</v>
      </c>
      <c r="B11" s="875"/>
      <c r="C11" s="875"/>
      <c r="D11" s="861" t="s">
        <v>141</v>
      </c>
      <c r="E11" s="789"/>
      <c r="F11" s="789"/>
      <c r="G11" s="789"/>
      <c r="H11" s="789"/>
      <c r="I11" s="790"/>
      <c r="J11" s="868"/>
      <c r="K11" s="869"/>
      <c r="L11" s="868"/>
      <c r="M11" s="869"/>
      <c r="N11" s="868"/>
      <c r="O11" s="869"/>
      <c r="P11" s="861" t="str">
        <f>IF(SUM(L11:O12) = 0, "", SUM(L11:O12))</f>
        <v/>
      </c>
      <c r="Q11" s="789"/>
      <c r="R11" s="868"/>
      <c r="S11" s="869"/>
      <c r="T11" s="861" t="str">
        <f>IF(SUM(J11,L11:O12,R11) = 0, "", SUM(J11,L11:O12,R11))</f>
        <v/>
      </c>
      <c r="U11" s="871"/>
      <c r="W11" s="872"/>
      <c r="X11" s="869"/>
      <c r="Y11" s="868"/>
      <c r="Z11" s="869"/>
      <c r="AA11" s="868"/>
      <c r="AB11" s="869"/>
      <c r="AC11" s="868"/>
      <c r="AD11" s="869"/>
      <c r="AE11" s="868"/>
      <c r="AF11" s="869"/>
      <c r="AG11" s="861" t="str">
        <f>IF(SUM(Y11:AF12) = 0, "", SUM(Y11:AF12))</f>
        <v/>
      </c>
      <c r="AH11" s="789"/>
      <c r="AI11" s="868"/>
      <c r="AJ11" s="869"/>
      <c r="AK11" s="861" t="str">
        <f>IF(SUM(W11,Y11:AF12,AI11) = 0, "", SUM(W11,Y11:AF12,AI11))</f>
        <v/>
      </c>
      <c r="AL11" s="871"/>
    </row>
    <row r="12" spans="1:38" ht="18.75" customHeight="1" x14ac:dyDescent="0.15">
      <c r="A12" s="876"/>
      <c r="B12" s="877"/>
      <c r="C12" s="877"/>
      <c r="D12" s="878"/>
      <c r="E12" s="775"/>
      <c r="F12" s="775"/>
      <c r="G12" s="775"/>
      <c r="H12" s="775"/>
      <c r="I12" s="776"/>
      <c r="J12" s="747"/>
      <c r="K12" s="870"/>
      <c r="L12" s="747"/>
      <c r="M12" s="870"/>
      <c r="N12" s="747"/>
      <c r="O12" s="870"/>
      <c r="P12" s="832"/>
      <c r="Q12" s="830"/>
      <c r="R12" s="747"/>
      <c r="S12" s="870"/>
      <c r="T12" s="832"/>
      <c r="U12" s="831"/>
      <c r="W12" s="873"/>
      <c r="X12" s="870"/>
      <c r="Y12" s="747"/>
      <c r="Z12" s="870"/>
      <c r="AA12" s="747"/>
      <c r="AB12" s="870"/>
      <c r="AC12" s="747"/>
      <c r="AD12" s="870"/>
      <c r="AE12" s="747"/>
      <c r="AF12" s="870"/>
      <c r="AG12" s="832"/>
      <c r="AH12" s="830"/>
      <c r="AI12" s="747"/>
      <c r="AJ12" s="870"/>
      <c r="AK12" s="832"/>
      <c r="AL12" s="831"/>
    </row>
    <row r="13" spans="1:38" ht="18.75" customHeight="1" x14ac:dyDescent="0.15">
      <c r="A13" s="876"/>
      <c r="B13" s="877"/>
      <c r="C13" s="877"/>
      <c r="D13" s="818" t="s">
        <v>119</v>
      </c>
      <c r="E13" s="818"/>
      <c r="F13" s="818"/>
      <c r="G13" s="818" t="s">
        <v>120</v>
      </c>
      <c r="H13" s="818"/>
      <c r="I13" s="818"/>
      <c r="J13" s="868"/>
      <c r="K13" s="869"/>
      <c r="L13" s="868"/>
      <c r="M13" s="869"/>
      <c r="N13" s="868"/>
      <c r="O13" s="869"/>
      <c r="P13" s="861" t="str">
        <f>IF(SUM(L13:O14) = 0, "", SUM(L13:O14))</f>
        <v/>
      </c>
      <c r="Q13" s="789"/>
      <c r="R13" s="868"/>
      <c r="S13" s="869"/>
      <c r="T13" s="861" t="str">
        <f>IF(SUM(J13,L13:O14,R13) = 0, "", SUM(J13,L13:O14,R13))</f>
        <v/>
      </c>
      <c r="U13" s="871"/>
      <c r="W13" s="872"/>
      <c r="X13" s="869"/>
      <c r="Y13" s="868"/>
      <c r="Z13" s="869"/>
      <c r="AA13" s="868"/>
      <c r="AB13" s="869"/>
      <c r="AC13" s="868"/>
      <c r="AD13" s="869"/>
      <c r="AE13" s="868"/>
      <c r="AF13" s="869"/>
      <c r="AG13" s="861" t="str">
        <f>IF(SUM(Y13:AF14) = 0, "", SUM(Y13:AF14))</f>
        <v/>
      </c>
      <c r="AH13" s="789"/>
      <c r="AI13" s="868"/>
      <c r="AJ13" s="869"/>
      <c r="AK13" s="861" t="str">
        <f>IF(SUM(W13,Y13:AF14,AI13) = 0, "", SUM(W13,Y13:AF14,AI13))</f>
        <v/>
      </c>
      <c r="AL13" s="871"/>
    </row>
    <row r="14" spans="1:38" ht="18.75" customHeight="1" x14ac:dyDescent="0.15">
      <c r="A14" s="876"/>
      <c r="B14" s="877"/>
      <c r="C14" s="877"/>
      <c r="D14" s="818"/>
      <c r="E14" s="818"/>
      <c r="F14" s="818"/>
      <c r="G14" s="818"/>
      <c r="H14" s="818"/>
      <c r="I14" s="818"/>
      <c r="J14" s="747"/>
      <c r="K14" s="870"/>
      <c r="L14" s="747"/>
      <c r="M14" s="870"/>
      <c r="N14" s="747"/>
      <c r="O14" s="870"/>
      <c r="P14" s="832"/>
      <c r="Q14" s="830"/>
      <c r="R14" s="747"/>
      <c r="S14" s="870"/>
      <c r="T14" s="832"/>
      <c r="U14" s="831"/>
      <c r="W14" s="873"/>
      <c r="X14" s="870"/>
      <c r="Y14" s="747"/>
      <c r="Z14" s="870"/>
      <c r="AA14" s="747"/>
      <c r="AB14" s="870"/>
      <c r="AC14" s="747"/>
      <c r="AD14" s="870"/>
      <c r="AE14" s="747"/>
      <c r="AF14" s="870"/>
      <c r="AG14" s="832"/>
      <c r="AH14" s="830"/>
      <c r="AI14" s="747"/>
      <c r="AJ14" s="870"/>
      <c r="AK14" s="832"/>
      <c r="AL14" s="831"/>
    </row>
    <row r="15" spans="1:38" ht="18.75" customHeight="1" x14ac:dyDescent="0.15">
      <c r="A15" s="876"/>
      <c r="B15" s="877"/>
      <c r="C15" s="877"/>
      <c r="D15" s="818"/>
      <c r="E15" s="818"/>
      <c r="F15" s="818"/>
      <c r="G15" s="822" t="s">
        <v>1112</v>
      </c>
      <c r="H15" s="818"/>
      <c r="I15" s="818"/>
      <c r="J15" s="868"/>
      <c r="K15" s="869"/>
      <c r="L15" s="868"/>
      <c r="M15" s="869"/>
      <c r="N15" s="868"/>
      <c r="O15" s="869"/>
      <c r="P15" s="861" t="str">
        <f>IF(SUM(L15:O16) = 0, "", SUM(L15:O16))</f>
        <v/>
      </c>
      <c r="Q15" s="789"/>
      <c r="R15" s="868"/>
      <c r="S15" s="869"/>
      <c r="T15" s="861" t="str">
        <f>IF(SUM(J15,L15:O16,R15) = 0, "", SUM(J15,L15:O16,R15))</f>
        <v/>
      </c>
      <c r="U15" s="871"/>
      <c r="W15" s="872"/>
      <c r="X15" s="869"/>
      <c r="Y15" s="868"/>
      <c r="Z15" s="869"/>
      <c r="AA15" s="868"/>
      <c r="AB15" s="869"/>
      <c r="AC15" s="868"/>
      <c r="AD15" s="869"/>
      <c r="AE15" s="868"/>
      <c r="AF15" s="869"/>
      <c r="AG15" s="861" t="str">
        <f>IF(SUM(Y15:AF16) = 0, "", SUM(Y15:AF16))</f>
        <v/>
      </c>
      <c r="AH15" s="789"/>
      <c r="AI15" s="868"/>
      <c r="AJ15" s="869"/>
      <c r="AK15" s="861" t="str">
        <f>IF(SUM(W15,Y15:AF16,AI15) = 0, "", SUM(W15,Y15:AF16,AI15))</f>
        <v/>
      </c>
      <c r="AL15" s="871"/>
    </row>
    <row r="16" spans="1:38" ht="18.75" customHeight="1" x14ac:dyDescent="0.15">
      <c r="A16" s="876"/>
      <c r="B16" s="877"/>
      <c r="C16" s="877"/>
      <c r="D16" s="879"/>
      <c r="E16" s="879"/>
      <c r="F16" s="879"/>
      <c r="G16" s="879"/>
      <c r="H16" s="879"/>
      <c r="I16" s="879"/>
      <c r="J16" s="747"/>
      <c r="K16" s="870"/>
      <c r="L16" s="747"/>
      <c r="M16" s="870"/>
      <c r="N16" s="747"/>
      <c r="O16" s="870"/>
      <c r="P16" s="832"/>
      <c r="Q16" s="830"/>
      <c r="R16" s="747"/>
      <c r="S16" s="870"/>
      <c r="T16" s="832"/>
      <c r="U16" s="831"/>
      <c r="W16" s="873"/>
      <c r="X16" s="870"/>
      <c r="Y16" s="747"/>
      <c r="Z16" s="870"/>
      <c r="AA16" s="747"/>
      <c r="AB16" s="870"/>
      <c r="AC16" s="747"/>
      <c r="AD16" s="870"/>
      <c r="AE16" s="747"/>
      <c r="AF16" s="870"/>
      <c r="AG16" s="832"/>
      <c r="AH16" s="830"/>
      <c r="AI16" s="747"/>
      <c r="AJ16" s="870"/>
      <c r="AK16" s="832"/>
      <c r="AL16" s="831"/>
    </row>
    <row r="17" spans="1:38" ht="18.75" customHeight="1" x14ac:dyDescent="0.15">
      <c r="A17" s="788" t="s">
        <v>142</v>
      </c>
      <c r="B17" s="789"/>
      <c r="C17" s="789"/>
      <c r="D17" s="789"/>
      <c r="E17" s="789"/>
      <c r="F17" s="789"/>
      <c r="G17" s="789"/>
      <c r="H17" s="789"/>
      <c r="I17" s="790"/>
      <c r="J17" s="861" t="str">
        <f>IF(AND(J9=0,J11=0,J15=0),"",(J11+J15)-J9)</f>
        <v/>
      </c>
      <c r="K17" s="790"/>
      <c r="L17" s="861" t="str">
        <f>IF(AND(L9=0,L11=0,L15=0),"",(L11+L15)-L9)</f>
        <v/>
      </c>
      <c r="M17" s="790"/>
      <c r="N17" s="861" t="str">
        <f>IF(AND(N9=0,N11=0,N15=0),"",(N11+N15)-N9)</f>
        <v/>
      </c>
      <c r="O17" s="790"/>
      <c r="P17" s="862"/>
      <c r="Q17" s="863"/>
      <c r="R17" s="861" t="str">
        <f>IF(AND(R9=0,R11=0,R15=0),"",(R11+R15)-R9)</f>
        <v/>
      </c>
      <c r="S17" s="790"/>
      <c r="T17" s="862"/>
      <c r="U17" s="866"/>
      <c r="W17" s="788" t="str">
        <f>IF(AND(W9=0,W11=0,W15=0),"",(W11+W15)-W9)</f>
        <v/>
      </c>
      <c r="X17" s="790"/>
      <c r="Y17" s="861" t="str">
        <f>IF(AND(Y9=0,Y11=0,Y15=0),"",(Y11+Y15)-Y9)</f>
        <v/>
      </c>
      <c r="Z17" s="790"/>
      <c r="AA17" s="861" t="str">
        <f>IF(AND(AA9=0,AA11=0,AA15=0),"",(AA11+AA15)-AA9)</f>
        <v/>
      </c>
      <c r="AB17" s="790"/>
      <c r="AC17" s="861" t="str">
        <f>IF(AND(AC9=0,AC11=0,AC15=0),"",(AC11+AC15)-AC9)</f>
        <v/>
      </c>
      <c r="AD17" s="790"/>
      <c r="AE17" s="861" t="str">
        <f>IF(AND(AE9=0,AE11=0,AE15=0),"",(AE11+AE15)-AE9)</f>
        <v/>
      </c>
      <c r="AF17" s="790"/>
      <c r="AG17" s="862"/>
      <c r="AH17" s="863"/>
      <c r="AI17" s="861" t="str">
        <f>IF(AND(AI9=0,AI11=0,AI15=0),"",(AI11+AI15)-AI9)</f>
        <v/>
      </c>
      <c r="AJ17" s="790"/>
      <c r="AK17" s="862"/>
      <c r="AL17" s="866"/>
    </row>
    <row r="18" spans="1:38" ht="18.75" customHeight="1" thickBot="1" x14ac:dyDescent="0.2">
      <c r="A18" s="735"/>
      <c r="B18" s="736"/>
      <c r="C18" s="736"/>
      <c r="D18" s="736"/>
      <c r="E18" s="736"/>
      <c r="F18" s="736"/>
      <c r="G18" s="736"/>
      <c r="H18" s="736"/>
      <c r="I18" s="737"/>
      <c r="J18" s="738"/>
      <c r="K18" s="737"/>
      <c r="L18" s="738"/>
      <c r="M18" s="737"/>
      <c r="N18" s="738"/>
      <c r="O18" s="737"/>
      <c r="P18" s="864"/>
      <c r="Q18" s="865"/>
      <c r="R18" s="738"/>
      <c r="S18" s="737"/>
      <c r="T18" s="864"/>
      <c r="U18" s="867"/>
      <c r="W18" s="735"/>
      <c r="X18" s="737"/>
      <c r="Y18" s="738"/>
      <c r="Z18" s="737"/>
      <c r="AA18" s="738"/>
      <c r="AB18" s="737"/>
      <c r="AC18" s="738"/>
      <c r="AD18" s="737"/>
      <c r="AE18" s="738"/>
      <c r="AF18" s="737"/>
      <c r="AG18" s="864"/>
      <c r="AH18" s="865"/>
      <c r="AI18" s="738"/>
      <c r="AJ18" s="737"/>
      <c r="AK18" s="864"/>
      <c r="AL18" s="867"/>
    </row>
    <row r="19" spans="1:38" ht="18.75" customHeight="1" x14ac:dyDescent="0.15"/>
    <row r="20" spans="1:38" ht="18.75" customHeight="1" thickBot="1" x14ac:dyDescent="0.2">
      <c r="A20" s="110" t="s">
        <v>132</v>
      </c>
      <c r="Y20" s="110" t="s">
        <v>133</v>
      </c>
    </row>
    <row r="21" spans="1:38" ht="18.75" customHeight="1" x14ac:dyDescent="0.15">
      <c r="A21" s="95"/>
      <c r="B21" s="96"/>
      <c r="C21" s="96"/>
      <c r="D21" s="96"/>
      <c r="E21" s="96"/>
      <c r="F21" s="96"/>
      <c r="G21" s="96"/>
      <c r="H21" s="96"/>
      <c r="I21" s="96"/>
      <c r="J21" s="892" t="s">
        <v>220</v>
      </c>
      <c r="K21" s="893"/>
      <c r="L21" s="919" t="s">
        <v>213</v>
      </c>
      <c r="M21" s="919"/>
      <c r="N21" s="919"/>
      <c r="O21" s="919"/>
      <c r="P21" s="919"/>
      <c r="Q21" s="919"/>
      <c r="R21" s="919"/>
      <c r="S21" s="919"/>
      <c r="T21" s="835" t="s">
        <v>108</v>
      </c>
      <c r="U21" s="835"/>
      <c r="V21" s="835" t="s">
        <v>109</v>
      </c>
      <c r="W21" s="921"/>
      <c r="Y21" s="851" t="s">
        <v>220</v>
      </c>
      <c r="Z21" s="893"/>
      <c r="AA21" s="919" t="s">
        <v>213</v>
      </c>
      <c r="AB21" s="919"/>
      <c r="AC21" s="919"/>
      <c r="AD21" s="919"/>
      <c r="AE21" s="919"/>
      <c r="AF21" s="919"/>
      <c r="AG21" s="919"/>
      <c r="AH21" s="919"/>
      <c r="AI21" s="835" t="s">
        <v>108</v>
      </c>
      <c r="AJ21" s="835"/>
      <c r="AK21" s="835" t="s">
        <v>109</v>
      </c>
      <c r="AL21" s="921"/>
    </row>
    <row r="22" spans="1:38" ht="18.75" customHeight="1" x14ac:dyDescent="0.15">
      <c r="A22" s="889" t="s">
        <v>110</v>
      </c>
      <c r="B22" s="890"/>
      <c r="C22" s="890"/>
      <c r="D22" s="890"/>
      <c r="E22" s="890"/>
      <c r="F22" s="890"/>
      <c r="G22" s="890"/>
      <c r="H22" s="890"/>
      <c r="I22" s="891"/>
      <c r="J22" s="894"/>
      <c r="K22" s="895"/>
      <c r="L22" s="920"/>
      <c r="M22" s="920"/>
      <c r="N22" s="920"/>
      <c r="O22" s="920"/>
      <c r="P22" s="920"/>
      <c r="Q22" s="920"/>
      <c r="R22" s="920"/>
      <c r="S22" s="920"/>
      <c r="T22" s="818"/>
      <c r="U22" s="818"/>
      <c r="V22" s="818"/>
      <c r="W22" s="922"/>
      <c r="Y22" s="902"/>
      <c r="Z22" s="895"/>
      <c r="AA22" s="920"/>
      <c r="AB22" s="920"/>
      <c r="AC22" s="920"/>
      <c r="AD22" s="920"/>
      <c r="AE22" s="920"/>
      <c r="AF22" s="920"/>
      <c r="AG22" s="920"/>
      <c r="AH22" s="920"/>
      <c r="AI22" s="818"/>
      <c r="AJ22" s="818"/>
      <c r="AK22" s="818"/>
      <c r="AL22" s="922"/>
    </row>
    <row r="23" spans="1:38" ht="18.75" customHeight="1" x14ac:dyDescent="0.15">
      <c r="A23" s="99"/>
      <c r="B23" s="100"/>
      <c r="C23" s="100"/>
      <c r="D23" s="100"/>
      <c r="E23" s="100"/>
      <c r="F23" s="100"/>
      <c r="G23" s="100"/>
      <c r="H23" s="100"/>
      <c r="I23" s="101"/>
      <c r="J23" s="894"/>
      <c r="K23" s="895"/>
      <c r="L23" s="822" t="s">
        <v>123</v>
      </c>
      <c r="M23" s="822"/>
      <c r="N23" s="822" t="s">
        <v>219</v>
      </c>
      <c r="O23" s="822"/>
      <c r="P23" s="918"/>
      <c r="Q23" s="918"/>
      <c r="R23" s="818" t="s">
        <v>116</v>
      </c>
      <c r="S23" s="818"/>
      <c r="T23" s="818"/>
      <c r="U23" s="818"/>
      <c r="V23" s="818"/>
      <c r="W23" s="922"/>
      <c r="Y23" s="902"/>
      <c r="Z23" s="895"/>
      <c r="AA23" s="822" t="s">
        <v>123</v>
      </c>
      <c r="AB23" s="822"/>
      <c r="AC23" s="822" t="s">
        <v>219</v>
      </c>
      <c r="AD23" s="822"/>
      <c r="AE23" s="918"/>
      <c r="AF23" s="918"/>
      <c r="AG23" s="818" t="s">
        <v>116</v>
      </c>
      <c r="AH23" s="818"/>
      <c r="AI23" s="818"/>
      <c r="AJ23" s="818"/>
      <c r="AK23" s="818"/>
      <c r="AL23" s="922"/>
    </row>
    <row r="24" spans="1:38" ht="18.75" customHeight="1" x14ac:dyDescent="0.15">
      <c r="A24" s="885" t="s">
        <v>118</v>
      </c>
      <c r="B24" s="886"/>
      <c r="C24" s="886"/>
      <c r="D24" s="886"/>
      <c r="E24" s="886"/>
      <c r="F24" s="886"/>
      <c r="G24" s="886"/>
      <c r="H24" s="886"/>
      <c r="I24" s="887"/>
      <c r="J24" s="894"/>
      <c r="K24" s="895"/>
      <c r="L24" s="822"/>
      <c r="M24" s="822"/>
      <c r="N24" s="822"/>
      <c r="O24" s="822"/>
      <c r="P24" s="918"/>
      <c r="Q24" s="918"/>
      <c r="R24" s="818"/>
      <c r="S24" s="818"/>
      <c r="T24" s="818"/>
      <c r="U24" s="818"/>
      <c r="V24" s="818"/>
      <c r="W24" s="922"/>
      <c r="X24" s="606"/>
      <c r="Y24" s="902"/>
      <c r="Z24" s="895"/>
      <c r="AA24" s="822"/>
      <c r="AB24" s="822"/>
      <c r="AC24" s="822"/>
      <c r="AD24" s="822"/>
      <c r="AE24" s="918"/>
      <c r="AF24" s="918"/>
      <c r="AG24" s="818"/>
      <c r="AH24" s="818"/>
      <c r="AI24" s="818"/>
      <c r="AJ24" s="818"/>
      <c r="AK24" s="818"/>
      <c r="AL24" s="922"/>
    </row>
    <row r="25" spans="1:38" ht="18.75" customHeight="1" x14ac:dyDescent="0.15">
      <c r="A25" s="99"/>
      <c r="B25" s="100"/>
      <c r="C25" s="100"/>
      <c r="D25" s="100"/>
      <c r="E25" s="100"/>
      <c r="F25" s="100"/>
      <c r="G25" s="100"/>
      <c r="H25" s="100"/>
      <c r="I25" s="100"/>
      <c r="J25" s="896"/>
      <c r="K25" s="784"/>
      <c r="L25" s="822"/>
      <c r="M25" s="822"/>
      <c r="N25" s="822"/>
      <c r="O25" s="822"/>
      <c r="P25" s="918"/>
      <c r="Q25" s="918"/>
      <c r="R25" s="818"/>
      <c r="S25" s="818"/>
      <c r="T25" s="818"/>
      <c r="U25" s="818"/>
      <c r="V25" s="818"/>
      <c r="W25" s="922"/>
      <c r="Y25" s="782"/>
      <c r="Z25" s="784"/>
      <c r="AA25" s="822"/>
      <c r="AB25" s="822"/>
      <c r="AC25" s="822"/>
      <c r="AD25" s="822"/>
      <c r="AE25" s="918"/>
      <c r="AF25" s="918"/>
      <c r="AG25" s="818"/>
      <c r="AH25" s="818"/>
      <c r="AI25" s="818"/>
      <c r="AJ25" s="818"/>
      <c r="AK25" s="818"/>
      <c r="AL25" s="922"/>
    </row>
    <row r="26" spans="1:38" ht="18.75" customHeight="1" x14ac:dyDescent="0.15">
      <c r="A26" s="788" t="s">
        <v>140</v>
      </c>
      <c r="B26" s="789"/>
      <c r="C26" s="789"/>
      <c r="D26" s="789"/>
      <c r="E26" s="789"/>
      <c r="F26" s="789"/>
      <c r="G26" s="789"/>
      <c r="H26" s="789"/>
      <c r="I26" s="790"/>
      <c r="J26" s="868"/>
      <c r="K26" s="869"/>
      <c r="L26" s="868"/>
      <c r="M26" s="869"/>
      <c r="N26" s="868"/>
      <c r="O26" s="869"/>
      <c r="P26" s="880"/>
      <c r="Q26" s="881"/>
      <c r="R26" s="861" t="str">
        <f>IF(SUM(L26:Q27) = 0, "", SUM(L26:Q27))</f>
        <v/>
      </c>
      <c r="S26" s="789"/>
      <c r="T26" s="868"/>
      <c r="U26" s="869"/>
      <c r="V26" s="861" t="str">
        <f>IF(SUM(J26,L26:Q27,T26) = 0, "", SUM(J26,L26:Q27,T26))</f>
        <v/>
      </c>
      <c r="W26" s="871"/>
      <c r="Y26" s="872"/>
      <c r="Z26" s="869"/>
      <c r="AA26" s="868"/>
      <c r="AB26" s="869"/>
      <c r="AC26" s="868"/>
      <c r="AD26" s="869"/>
      <c r="AE26" s="880"/>
      <c r="AF26" s="881"/>
      <c r="AG26" s="861" t="str">
        <f>IF(SUM(AA26:AF27) = 0, "", SUM(AA26:AF27))</f>
        <v/>
      </c>
      <c r="AH26" s="789"/>
      <c r="AI26" s="868"/>
      <c r="AJ26" s="869"/>
      <c r="AK26" s="861" t="str">
        <f>IF(SUM(Y26,AA26:AF27,AI26) = 0, "", SUM(Y26,AA26:AF27,AI26))</f>
        <v/>
      </c>
      <c r="AL26" s="871"/>
    </row>
    <row r="27" spans="1:38" ht="18.75" customHeight="1" x14ac:dyDescent="0.15">
      <c r="A27" s="888"/>
      <c r="B27" s="830"/>
      <c r="C27" s="830"/>
      <c r="D27" s="830"/>
      <c r="E27" s="830"/>
      <c r="F27" s="830"/>
      <c r="G27" s="830"/>
      <c r="H27" s="830"/>
      <c r="I27" s="833"/>
      <c r="J27" s="747"/>
      <c r="K27" s="870"/>
      <c r="L27" s="747"/>
      <c r="M27" s="870"/>
      <c r="N27" s="747"/>
      <c r="O27" s="870"/>
      <c r="P27" s="745"/>
      <c r="Q27" s="882"/>
      <c r="R27" s="832"/>
      <c r="S27" s="830"/>
      <c r="T27" s="747"/>
      <c r="U27" s="870"/>
      <c r="V27" s="832"/>
      <c r="W27" s="831"/>
      <c r="Y27" s="873"/>
      <c r="Z27" s="870"/>
      <c r="AA27" s="747"/>
      <c r="AB27" s="870"/>
      <c r="AC27" s="747"/>
      <c r="AD27" s="870"/>
      <c r="AE27" s="745"/>
      <c r="AF27" s="882"/>
      <c r="AG27" s="832"/>
      <c r="AH27" s="830"/>
      <c r="AI27" s="747"/>
      <c r="AJ27" s="870"/>
      <c r="AK27" s="832"/>
      <c r="AL27" s="831"/>
    </row>
    <row r="28" spans="1:38" ht="18.75" customHeight="1" x14ac:dyDescent="0.15">
      <c r="A28" s="874" t="s">
        <v>1051</v>
      </c>
      <c r="B28" s="875"/>
      <c r="C28" s="875"/>
      <c r="D28" s="861" t="s">
        <v>141</v>
      </c>
      <c r="E28" s="789"/>
      <c r="F28" s="789"/>
      <c r="G28" s="789"/>
      <c r="H28" s="789"/>
      <c r="I28" s="790"/>
      <c r="J28" s="868"/>
      <c r="K28" s="869"/>
      <c r="L28" s="868"/>
      <c r="M28" s="869"/>
      <c r="N28" s="868"/>
      <c r="O28" s="869"/>
      <c r="P28" s="868"/>
      <c r="Q28" s="869"/>
      <c r="R28" s="861" t="str">
        <f>IF(SUM(L28:Q29) = 0, "", SUM(L28:Q29))</f>
        <v/>
      </c>
      <c r="S28" s="789"/>
      <c r="T28" s="868"/>
      <c r="U28" s="869"/>
      <c r="V28" s="861" t="str">
        <f>IF(SUM(J28,L28:Q29,T28) = 0, "", SUM(J28,L28:Q29,T28))</f>
        <v/>
      </c>
      <c r="W28" s="871"/>
      <c r="Y28" s="872"/>
      <c r="Z28" s="869"/>
      <c r="AA28" s="868"/>
      <c r="AB28" s="869"/>
      <c r="AC28" s="868"/>
      <c r="AD28" s="869"/>
      <c r="AE28" s="868"/>
      <c r="AF28" s="869"/>
      <c r="AG28" s="861" t="str">
        <f>IF(SUM(AA28:AF29) = 0, "", SUM(AA28:AF29))</f>
        <v/>
      </c>
      <c r="AH28" s="789"/>
      <c r="AI28" s="868"/>
      <c r="AJ28" s="869"/>
      <c r="AK28" s="861" t="str">
        <f>IF(SUM(Y28,AA28:AF29,AI28) = 0, "", SUM(Y28,AA28:AF29,AI28))</f>
        <v/>
      </c>
      <c r="AL28" s="871"/>
    </row>
    <row r="29" spans="1:38" ht="18.75" customHeight="1" x14ac:dyDescent="0.15">
      <c r="A29" s="876"/>
      <c r="B29" s="877"/>
      <c r="C29" s="877"/>
      <c r="D29" s="878"/>
      <c r="E29" s="775"/>
      <c r="F29" s="775"/>
      <c r="G29" s="775"/>
      <c r="H29" s="775"/>
      <c r="I29" s="776"/>
      <c r="J29" s="747"/>
      <c r="K29" s="870"/>
      <c r="L29" s="747"/>
      <c r="M29" s="870"/>
      <c r="N29" s="747"/>
      <c r="O29" s="870"/>
      <c r="P29" s="747"/>
      <c r="Q29" s="870"/>
      <c r="R29" s="832"/>
      <c r="S29" s="830"/>
      <c r="T29" s="747"/>
      <c r="U29" s="870"/>
      <c r="V29" s="832"/>
      <c r="W29" s="831"/>
      <c r="Y29" s="873"/>
      <c r="Z29" s="870"/>
      <c r="AA29" s="747"/>
      <c r="AB29" s="870"/>
      <c r="AC29" s="747"/>
      <c r="AD29" s="870"/>
      <c r="AE29" s="747"/>
      <c r="AF29" s="870"/>
      <c r="AG29" s="832"/>
      <c r="AH29" s="830"/>
      <c r="AI29" s="747"/>
      <c r="AJ29" s="870"/>
      <c r="AK29" s="832"/>
      <c r="AL29" s="831"/>
    </row>
    <row r="30" spans="1:38" ht="18.75" customHeight="1" x14ac:dyDescent="0.15">
      <c r="A30" s="876"/>
      <c r="B30" s="877"/>
      <c r="C30" s="877"/>
      <c r="D30" s="818" t="s">
        <v>119</v>
      </c>
      <c r="E30" s="818"/>
      <c r="F30" s="818"/>
      <c r="G30" s="818" t="s">
        <v>120</v>
      </c>
      <c r="H30" s="818"/>
      <c r="I30" s="818"/>
      <c r="J30" s="868"/>
      <c r="K30" s="869"/>
      <c r="L30" s="868"/>
      <c r="M30" s="869"/>
      <c r="N30" s="868"/>
      <c r="O30" s="869"/>
      <c r="P30" s="868"/>
      <c r="Q30" s="869"/>
      <c r="R30" s="861" t="str">
        <f>IF(SUM(L30:Q31) = 0, "", SUM(L30:Q31))</f>
        <v/>
      </c>
      <c r="S30" s="789"/>
      <c r="T30" s="868"/>
      <c r="U30" s="869"/>
      <c r="V30" s="861" t="str">
        <f>IF(SUM(J30,L30:Q31,T30) = 0, "", SUM(J30,L30:Q31,T30))</f>
        <v/>
      </c>
      <c r="W30" s="871"/>
      <c r="Y30" s="872"/>
      <c r="Z30" s="869"/>
      <c r="AA30" s="868"/>
      <c r="AB30" s="869"/>
      <c r="AC30" s="868"/>
      <c r="AD30" s="869"/>
      <c r="AE30" s="868"/>
      <c r="AF30" s="869"/>
      <c r="AG30" s="861" t="str">
        <f>IF(SUM(AA30:AF31) = 0, "", SUM(AA30:AF31))</f>
        <v/>
      </c>
      <c r="AH30" s="789"/>
      <c r="AI30" s="868"/>
      <c r="AJ30" s="869"/>
      <c r="AK30" s="861" t="str">
        <f>IF(SUM(Y30,AA30:AF31,AI30) = 0, "", SUM(Y30,AA30:AF31,AI30))</f>
        <v/>
      </c>
      <c r="AL30" s="871"/>
    </row>
    <row r="31" spans="1:38" ht="18.75" customHeight="1" x14ac:dyDescent="0.15">
      <c r="A31" s="876"/>
      <c r="B31" s="877"/>
      <c r="C31" s="877"/>
      <c r="D31" s="818"/>
      <c r="E31" s="818"/>
      <c r="F31" s="818"/>
      <c r="G31" s="818"/>
      <c r="H31" s="818"/>
      <c r="I31" s="818"/>
      <c r="J31" s="747"/>
      <c r="K31" s="870"/>
      <c r="L31" s="747"/>
      <c r="M31" s="870"/>
      <c r="N31" s="747"/>
      <c r="O31" s="870"/>
      <c r="P31" s="747"/>
      <c r="Q31" s="870"/>
      <c r="R31" s="832"/>
      <c r="S31" s="830"/>
      <c r="T31" s="747"/>
      <c r="U31" s="870"/>
      <c r="V31" s="832"/>
      <c r="W31" s="831"/>
      <c r="Y31" s="873"/>
      <c r="Z31" s="870"/>
      <c r="AA31" s="747"/>
      <c r="AB31" s="870"/>
      <c r="AC31" s="747"/>
      <c r="AD31" s="870"/>
      <c r="AE31" s="747"/>
      <c r="AF31" s="870"/>
      <c r="AG31" s="832"/>
      <c r="AH31" s="830"/>
      <c r="AI31" s="747"/>
      <c r="AJ31" s="870"/>
      <c r="AK31" s="832"/>
      <c r="AL31" s="831"/>
    </row>
    <row r="32" spans="1:38" ht="18.75" customHeight="1" x14ac:dyDescent="0.15">
      <c r="A32" s="876"/>
      <c r="B32" s="877"/>
      <c r="C32" s="877"/>
      <c r="D32" s="818"/>
      <c r="E32" s="818"/>
      <c r="F32" s="818"/>
      <c r="G32" s="822" t="s">
        <v>1112</v>
      </c>
      <c r="H32" s="818"/>
      <c r="I32" s="818"/>
      <c r="J32" s="868"/>
      <c r="K32" s="869"/>
      <c r="L32" s="868"/>
      <c r="M32" s="869"/>
      <c r="N32" s="868"/>
      <c r="O32" s="869"/>
      <c r="P32" s="868"/>
      <c r="Q32" s="869"/>
      <c r="R32" s="861" t="str">
        <f>IF(SUM(L32:Q33) = 0, "", SUM(L32:Q33))</f>
        <v/>
      </c>
      <c r="S32" s="789"/>
      <c r="T32" s="868"/>
      <c r="U32" s="869"/>
      <c r="V32" s="861" t="str">
        <f>IF(SUM(J32,L32:Q33,T32) = 0, "", SUM(J32,L32:Q33,T32))</f>
        <v/>
      </c>
      <c r="W32" s="871"/>
      <c r="Y32" s="872"/>
      <c r="Z32" s="869"/>
      <c r="AA32" s="868"/>
      <c r="AB32" s="869"/>
      <c r="AC32" s="868"/>
      <c r="AD32" s="869"/>
      <c r="AE32" s="868"/>
      <c r="AF32" s="869"/>
      <c r="AG32" s="861" t="str">
        <f>IF(SUM(AA32:AF33) = 0, "", SUM(AA32:AF33))</f>
        <v/>
      </c>
      <c r="AH32" s="789"/>
      <c r="AI32" s="868"/>
      <c r="AJ32" s="869"/>
      <c r="AK32" s="861" t="str">
        <f>IF(SUM(Y32,AA32:AF33,AI32) = 0, "", SUM(Y32,AA32:AF33,AI32))</f>
        <v/>
      </c>
      <c r="AL32" s="871"/>
    </row>
    <row r="33" spans="1:38" ht="18.75" customHeight="1" x14ac:dyDescent="0.15">
      <c r="A33" s="876"/>
      <c r="B33" s="877"/>
      <c r="C33" s="877"/>
      <c r="D33" s="879"/>
      <c r="E33" s="879"/>
      <c r="F33" s="879"/>
      <c r="G33" s="879"/>
      <c r="H33" s="879"/>
      <c r="I33" s="879"/>
      <c r="J33" s="747"/>
      <c r="K33" s="870"/>
      <c r="L33" s="747"/>
      <c r="M33" s="870"/>
      <c r="N33" s="747"/>
      <c r="O33" s="870"/>
      <c r="P33" s="747"/>
      <c r="Q33" s="870"/>
      <c r="R33" s="832"/>
      <c r="S33" s="830"/>
      <c r="T33" s="747"/>
      <c r="U33" s="870"/>
      <c r="V33" s="832"/>
      <c r="W33" s="831"/>
      <c r="Y33" s="873"/>
      <c r="Z33" s="870"/>
      <c r="AA33" s="747"/>
      <c r="AB33" s="870"/>
      <c r="AC33" s="747"/>
      <c r="AD33" s="870"/>
      <c r="AE33" s="747"/>
      <c r="AF33" s="870"/>
      <c r="AG33" s="832"/>
      <c r="AH33" s="830"/>
      <c r="AI33" s="747"/>
      <c r="AJ33" s="870"/>
      <c r="AK33" s="832"/>
      <c r="AL33" s="831"/>
    </row>
    <row r="34" spans="1:38" ht="18.75" customHeight="1" x14ac:dyDescent="0.15">
      <c r="A34" s="788" t="s">
        <v>142</v>
      </c>
      <c r="B34" s="789"/>
      <c r="C34" s="789"/>
      <c r="D34" s="789"/>
      <c r="E34" s="789"/>
      <c r="F34" s="789"/>
      <c r="G34" s="789"/>
      <c r="H34" s="789"/>
      <c r="I34" s="790"/>
      <c r="J34" s="861" t="str">
        <f>IF(AND(J26=0,J28=0,J32=0),"",(J28+J32)-J26)</f>
        <v/>
      </c>
      <c r="K34" s="790"/>
      <c r="L34" s="861" t="str">
        <f>IF(AND(L26=0,L28=0,L32=0),"",(L28+L32)-L26)</f>
        <v/>
      </c>
      <c r="M34" s="790"/>
      <c r="N34" s="861" t="str">
        <f>IF(AND(N26=0,N28=0,N32=0),"",(N28+N32)-N26)</f>
        <v/>
      </c>
      <c r="O34" s="790"/>
      <c r="P34" s="861" t="str">
        <f>IF(AND(P26=0,P28=0,P32=0),"",(P28+P32)-P26)</f>
        <v/>
      </c>
      <c r="Q34" s="790"/>
      <c r="R34" s="862"/>
      <c r="S34" s="863"/>
      <c r="T34" s="861" t="str">
        <f>IF(AND(T26=0,T28=0,T32=0),"",(T28+T32)-T26)</f>
        <v/>
      </c>
      <c r="U34" s="790"/>
      <c r="V34" s="862"/>
      <c r="W34" s="866"/>
      <c r="Y34" s="788" t="str">
        <f>IF(AND(Y26=0,Y28=0,Y32=0),"",(Y28+Y32)-Y26)</f>
        <v/>
      </c>
      <c r="Z34" s="790"/>
      <c r="AA34" s="861" t="str">
        <f>IF(AND(AA26=0,AA28=0,AA32=0),"",(AA28+AA32)-AA26)</f>
        <v/>
      </c>
      <c r="AB34" s="790"/>
      <c r="AC34" s="861" t="str">
        <f>IF(AND(AC26=0,AC28=0,AC32=0),"",(AC28+AC32)-AC26)</f>
        <v/>
      </c>
      <c r="AD34" s="790"/>
      <c r="AE34" s="861" t="str">
        <f>IF(AND(AE26=0,AE28=0,AE32=0),"",(AE28+AE32)-AE26)</f>
        <v/>
      </c>
      <c r="AF34" s="790"/>
      <c r="AG34" s="862"/>
      <c r="AH34" s="863"/>
      <c r="AI34" s="861" t="str">
        <f>IF(AND(AI26=0,AI28=0,AI32=0),"",(AI28+AI32)-AI26)</f>
        <v/>
      </c>
      <c r="AJ34" s="790"/>
      <c r="AK34" s="862"/>
      <c r="AL34" s="866"/>
    </row>
    <row r="35" spans="1:38" ht="18.75" customHeight="1" thickBot="1" x14ac:dyDescent="0.2">
      <c r="A35" s="735"/>
      <c r="B35" s="736"/>
      <c r="C35" s="736"/>
      <c r="D35" s="736"/>
      <c r="E35" s="736"/>
      <c r="F35" s="736"/>
      <c r="G35" s="736"/>
      <c r="H35" s="736"/>
      <c r="I35" s="737"/>
      <c r="J35" s="738"/>
      <c r="K35" s="737"/>
      <c r="L35" s="738"/>
      <c r="M35" s="737"/>
      <c r="N35" s="738"/>
      <c r="O35" s="737"/>
      <c r="P35" s="738"/>
      <c r="Q35" s="737"/>
      <c r="R35" s="864"/>
      <c r="S35" s="865"/>
      <c r="T35" s="738"/>
      <c r="U35" s="737"/>
      <c r="V35" s="864"/>
      <c r="W35" s="867"/>
      <c r="Y35" s="735"/>
      <c r="Z35" s="737"/>
      <c r="AA35" s="738"/>
      <c r="AB35" s="737"/>
      <c r="AC35" s="738"/>
      <c r="AD35" s="737"/>
      <c r="AE35" s="738"/>
      <c r="AF35" s="737"/>
      <c r="AG35" s="864"/>
      <c r="AH35" s="865"/>
      <c r="AI35" s="738"/>
      <c r="AJ35" s="737"/>
      <c r="AK35" s="864"/>
      <c r="AL35" s="867"/>
    </row>
    <row r="36" spans="1:38" ht="18.75" customHeight="1" x14ac:dyDescent="0.15">
      <c r="A36" s="92" t="s">
        <v>124</v>
      </c>
      <c r="B36" s="618" t="s">
        <v>134</v>
      </c>
      <c r="C36" s="618"/>
    </row>
    <row r="37" spans="1:38" ht="18.75" customHeight="1" x14ac:dyDescent="0.15">
      <c r="A37" s="618"/>
      <c r="B37" s="618"/>
      <c r="C37" s="618"/>
    </row>
    <row r="38" spans="1:38" ht="18.75" customHeight="1" x14ac:dyDescent="0.15">
      <c r="A38" s="32" t="s">
        <v>127</v>
      </c>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mergeCells count="190">
    <mergeCell ref="A7:I7"/>
    <mergeCell ref="A9:I10"/>
    <mergeCell ref="J9:K10"/>
    <mergeCell ref="L9:M10"/>
    <mergeCell ref="N9:O10"/>
    <mergeCell ref="P9:Q10"/>
    <mergeCell ref="AI4:AJ8"/>
    <mergeCell ref="AK4:AL8"/>
    <mergeCell ref="A5:I5"/>
    <mergeCell ref="L6:M8"/>
    <mergeCell ref="N6:O8"/>
    <mergeCell ref="P6:Q8"/>
    <mergeCell ref="Y6:Z8"/>
    <mergeCell ref="AA6:AB8"/>
    <mergeCell ref="AC6:AD8"/>
    <mergeCell ref="AE6:AF8"/>
    <mergeCell ref="J4:K8"/>
    <mergeCell ref="L4:Q5"/>
    <mergeCell ref="R4:S8"/>
    <mergeCell ref="T4:U8"/>
    <mergeCell ref="W4:X8"/>
    <mergeCell ref="Y4:AH5"/>
    <mergeCell ref="AG6:AH8"/>
    <mergeCell ref="AE9:AF10"/>
    <mergeCell ref="AK9:AL10"/>
    <mergeCell ref="A11:C16"/>
    <mergeCell ref="D11:I12"/>
    <mergeCell ref="J11:K12"/>
    <mergeCell ref="L11:M12"/>
    <mergeCell ref="N11:O12"/>
    <mergeCell ref="P11:Q12"/>
    <mergeCell ref="R9:S10"/>
    <mergeCell ref="T9:U10"/>
    <mergeCell ref="W9:X10"/>
    <mergeCell ref="Y9:Z10"/>
    <mergeCell ref="AA9:AB10"/>
    <mergeCell ref="AC9:AD10"/>
    <mergeCell ref="AE11:AF12"/>
    <mergeCell ref="AG11:AH12"/>
    <mergeCell ref="AI11:AJ12"/>
    <mergeCell ref="AK11:AL12"/>
    <mergeCell ref="D13:F16"/>
    <mergeCell ref="G13:I14"/>
    <mergeCell ref="J13:K14"/>
    <mergeCell ref="L13:M14"/>
    <mergeCell ref="N13:O14"/>
    <mergeCell ref="R11:S12"/>
    <mergeCell ref="T11:U12"/>
    <mergeCell ref="W11:X12"/>
    <mergeCell ref="Y11:Z12"/>
    <mergeCell ref="AA11:AB12"/>
    <mergeCell ref="AC11:AD12"/>
    <mergeCell ref="AE13:AF14"/>
    <mergeCell ref="AG13:AH14"/>
    <mergeCell ref="AG9:AH10"/>
    <mergeCell ref="AI13:AJ14"/>
    <mergeCell ref="AI9:AJ10"/>
    <mergeCell ref="AK13:AL14"/>
    <mergeCell ref="G15:I16"/>
    <mergeCell ref="J15:K16"/>
    <mergeCell ref="L15:M16"/>
    <mergeCell ref="N15:O16"/>
    <mergeCell ref="P15:Q16"/>
    <mergeCell ref="R15:S16"/>
    <mergeCell ref="R13:S14"/>
    <mergeCell ref="T13:U14"/>
    <mergeCell ref="W13:X14"/>
    <mergeCell ref="Y13:Z14"/>
    <mergeCell ref="AA13:AB14"/>
    <mergeCell ref="AC13:AD14"/>
    <mergeCell ref="AG15:AH16"/>
    <mergeCell ref="AI15:AJ16"/>
    <mergeCell ref="AK15:AL16"/>
    <mergeCell ref="Y15:Z16"/>
    <mergeCell ref="AA15:AB16"/>
    <mergeCell ref="AC15:AD16"/>
    <mergeCell ref="AE15:AF16"/>
    <mergeCell ref="P13:Q14"/>
    <mergeCell ref="A17:I18"/>
    <mergeCell ref="J17:K18"/>
    <mergeCell ref="L17:M18"/>
    <mergeCell ref="N17:O18"/>
    <mergeCell ref="P17:Q18"/>
    <mergeCell ref="R17:S18"/>
    <mergeCell ref="T17:U18"/>
    <mergeCell ref="T15:U16"/>
    <mergeCell ref="W15:X16"/>
    <mergeCell ref="A22:I22"/>
    <mergeCell ref="L23:M25"/>
    <mergeCell ref="N23:O25"/>
    <mergeCell ref="P23:Q25"/>
    <mergeCell ref="R23:S25"/>
    <mergeCell ref="AA23:AB25"/>
    <mergeCell ref="AI17:AJ18"/>
    <mergeCell ref="AK17:AL18"/>
    <mergeCell ref="J21:K25"/>
    <mergeCell ref="L21:S22"/>
    <mergeCell ref="T21:U25"/>
    <mergeCell ref="V21:W25"/>
    <mergeCell ref="Y21:Z25"/>
    <mergeCell ref="AA21:AH22"/>
    <mergeCell ref="AI21:AJ25"/>
    <mergeCell ref="AK21:AL25"/>
    <mergeCell ref="W17:X18"/>
    <mergeCell ref="Y17:Z18"/>
    <mergeCell ref="AA17:AB18"/>
    <mergeCell ref="AC17:AD18"/>
    <mergeCell ref="AE17:AF18"/>
    <mergeCell ref="AG17:AH18"/>
    <mergeCell ref="AC23:AD25"/>
    <mergeCell ref="AE23:AF25"/>
    <mergeCell ref="AG23:AH25"/>
    <mergeCell ref="A24:I24"/>
    <mergeCell ref="A26:I27"/>
    <mergeCell ref="J26:K27"/>
    <mergeCell ref="L26:M27"/>
    <mergeCell ref="N26:O27"/>
    <mergeCell ref="P26:Q27"/>
    <mergeCell ref="R26:S27"/>
    <mergeCell ref="AG26:AH27"/>
    <mergeCell ref="AI26:AJ27"/>
    <mergeCell ref="AK30:AL31"/>
    <mergeCell ref="Y30:Z31"/>
    <mergeCell ref="AA30:AB31"/>
    <mergeCell ref="AC30:AD31"/>
    <mergeCell ref="AE30:AF31"/>
    <mergeCell ref="AK26:AL27"/>
    <mergeCell ref="A28:C33"/>
    <mergeCell ref="D28:I29"/>
    <mergeCell ref="J28:K29"/>
    <mergeCell ref="L28:M29"/>
    <mergeCell ref="N28:O29"/>
    <mergeCell ref="P28:Q29"/>
    <mergeCell ref="R28:S29"/>
    <mergeCell ref="T26:U27"/>
    <mergeCell ref="V26:W27"/>
    <mergeCell ref="Y26:Z27"/>
    <mergeCell ref="AA26:AB27"/>
    <mergeCell ref="AC26:AD27"/>
    <mergeCell ref="AE26:AF27"/>
    <mergeCell ref="AG28:AH29"/>
    <mergeCell ref="AI28:AJ29"/>
    <mergeCell ref="AK28:AL29"/>
    <mergeCell ref="R30:S31"/>
    <mergeCell ref="V28:W29"/>
    <mergeCell ref="Y28:Z29"/>
    <mergeCell ref="AA28:AB29"/>
    <mergeCell ref="AC28:AD29"/>
    <mergeCell ref="AE28:AF29"/>
    <mergeCell ref="AG30:AH31"/>
    <mergeCell ref="T28:U29"/>
    <mergeCell ref="AI30:AJ31"/>
    <mergeCell ref="A34:I35"/>
    <mergeCell ref="J34:K35"/>
    <mergeCell ref="L34:M35"/>
    <mergeCell ref="N34:O35"/>
    <mergeCell ref="P34:Q35"/>
    <mergeCell ref="R34:S35"/>
    <mergeCell ref="T34:U35"/>
    <mergeCell ref="V34:W35"/>
    <mergeCell ref="V32:W33"/>
    <mergeCell ref="G32:I33"/>
    <mergeCell ref="J32:K33"/>
    <mergeCell ref="L32:M33"/>
    <mergeCell ref="N32:O33"/>
    <mergeCell ref="P32:Q33"/>
    <mergeCell ref="R32:S33"/>
    <mergeCell ref="T32:U33"/>
    <mergeCell ref="D30:F33"/>
    <mergeCell ref="G30:I31"/>
    <mergeCell ref="J30:K31"/>
    <mergeCell ref="L30:M31"/>
    <mergeCell ref="N30:O31"/>
    <mergeCell ref="P30:Q31"/>
    <mergeCell ref="T30:U31"/>
    <mergeCell ref="V30:W31"/>
    <mergeCell ref="AK34:AL35"/>
    <mergeCell ref="Y34:Z35"/>
    <mergeCell ref="AA34:AB35"/>
    <mergeCell ref="AC34:AD35"/>
    <mergeCell ref="AE34:AF35"/>
    <mergeCell ref="AG34:AH35"/>
    <mergeCell ref="AI34:AJ35"/>
    <mergeCell ref="AI32:AJ33"/>
    <mergeCell ref="AK32:AL33"/>
    <mergeCell ref="Y32:Z33"/>
    <mergeCell ref="AA32:AB33"/>
    <mergeCell ref="AC32:AD33"/>
    <mergeCell ref="AE32:AF33"/>
    <mergeCell ref="AG32:AH33"/>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&amp;C3/33&amp;R&amp;F</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F3EF-6B94-44CB-AE09-33E5DCBE1E71}">
  <sheetPr>
    <tabColor theme="7" tint="0.79998168889431442"/>
    <pageSetUpPr fitToPage="1"/>
  </sheetPr>
  <dimension ref="A1:BO64"/>
  <sheetViews>
    <sheetView view="pageBreakPreview" zoomScaleNormal="70" zoomScaleSheetLayoutView="100" workbookViewId="0"/>
  </sheetViews>
  <sheetFormatPr defaultRowHeight="16.5" x14ac:dyDescent="0.4"/>
  <cols>
    <col min="1" max="67" width="4.375" style="32"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93" t="s">
        <v>99</v>
      </c>
    </row>
    <row r="2" spans="1:45" ht="18.75" customHeight="1" thickBot="1" x14ac:dyDescent="0.45">
      <c r="A2" s="54" t="s">
        <v>143</v>
      </c>
      <c r="J2" s="72" t="s">
        <v>102</v>
      </c>
      <c r="K2" s="905"/>
      <c r="L2" s="905"/>
      <c r="M2" s="905"/>
      <c r="N2" s="56" t="s">
        <v>26</v>
      </c>
      <c r="O2" s="905"/>
      <c r="P2" s="905"/>
      <c r="Q2" s="56" t="s">
        <v>27</v>
      </c>
      <c r="R2" s="777"/>
      <c r="S2" s="777"/>
      <c r="T2" s="775" t="s">
        <v>103</v>
      </c>
      <c r="U2" s="775"/>
      <c r="W2" s="54" t="s">
        <v>144</v>
      </c>
      <c r="AE2" s="72"/>
      <c r="AH2" s="72" t="s">
        <v>102</v>
      </c>
      <c r="AI2" s="815"/>
      <c r="AJ2" s="815"/>
      <c r="AK2" s="815"/>
      <c r="AL2" s="56" t="s">
        <v>26</v>
      </c>
      <c r="AM2" s="815"/>
      <c r="AN2" s="815"/>
      <c r="AO2" s="56" t="s">
        <v>27</v>
      </c>
      <c r="AP2" s="778"/>
      <c r="AQ2" s="778"/>
      <c r="AR2" s="736" t="s">
        <v>103</v>
      </c>
      <c r="AS2" s="736"/>
    </row>
    <row r="3" spans="1:45" ht="18.75" customHeight="1" x14ac:dyDescent="0.4">
      <c r="A3" s="95"/>
      <c r="B3" s="96" t="s">
        <v>145</v>
      </c>
      <c r="C3" s="96"/>
      <c r="D3" s="96"/>
      <c r="E3" s="96"/>
      <c r="F3" s="96"/>
      <c r="G3" s="925"/>
      <c r="H3" s="926"/>
      <c r="I3" s="926"/>
      <c r="J3" s="926"/>
      <c r="K3" s="927"/>
      <c r="L3" s="925"/>
      <c r="M3" s="926"/>
      <c r="N3" s="926"/>
      <c r="O3" s="926"/>
      <c r="P3" s="927"/>
      <c r="Q3" s="925"/>
      <c r="R3" s="926"/>
      <c r="S3" s="926"/>
      <c r="T3" s="926"/>
      <c r="U3" s="928"/>
      <c r="W3" s="834" t="s">
        <v>146</v>
      </c>
      <c r="X3" s="835"/>
      <c r="Y3" s="835"/>
      <c r="Z3" s="835"/>
      <c r="AA3" s="835"/>
      <c r="AB3" s="930"/>
      <c r="AC3" s="930"/>
      <c r="AD3" s="930"/>
      <c r="AE3" s="930"/>
      <c r="AF3" s="930"/>
      <c r="AG3" s="930"/>
      <c r="AH3" s="930"/>
      <c r="AI3" s="930"/>
      <c r="AJ3" s="930"/>
      <c r="AK3" s="930"/>
      <c r="AL3" s="930"/>
      <c r="AM3" s="930"/>
      <c r="AN3" s="930"/>
      <c r="AO3" s="930"/>
      <c r="AP3" s="930"/>
      <c r="AQ3" s="930"/>
      <c r="AR3" s="930"/>
      <c r="AS3" s="932"/>
    </row>
    <row r="4" spans="1:45" ht="18.75" customHeight="1" x14ac:dyDescent="0.4">
      <c r="A4" s="113" t="s">
        <v>1088</v>
      </c>
      <c r="B4" s="100"/>
      <c r="C4" s="100"/>
      <c r="D4" s="100"/>
      <c r="E4" s="100"/>
      <c r="F4" s="100"/>
      <c r="G4" s="747"/>
      <c r="H4" s="748"/>
      <c r="I4" s="748"/>
      <c r="J4" s="748"/>
      <c r="K4" s="870"/>
      <c r="L4" s="747"/>
      <c r="M4" s="748"/>
      <c r="N4" s="748"/>
      <c r="O4" s="748"/>
      <c r="P4" s="870"/>
      <c r="Q4" s="747"/>
      <c r="R4" s="748"/>
      <c r="S4" s="748"/>
      <c r="T4" s="748"/>
      <c r="U4" s="929"/>
      <c r="W4" s="817"/>
      <c r="X4" s="818"/>
      <c r="Y4" s="818"/>
      <c r="Z4" s="818"/>
      <c r="AA4" s="818"/>
      <c r="AB4" s="931"/>
      <c r="AC4" s="931"/>
      <c r="AD4" s="931"/>
      <c r="AE4" s="931"/>
      <c r="AF4" s="931"/>
      <c r="AG4" s="931"/>
      <c r="AH4" s="931"/>
      <c r="AI4" s="931"/>
      <c r="AJ4" s="931"/>
      <c r="AK4" s="931"/>
      <c r="AL4" s="931"/>
      <c r="AM4" s="931"/>
      <c r="AN4" s="931"/>
      <c r="AO4" s="931"/>
      <c r="AP4" s="931"/>
      <c r="AQ4" s="931"/>
      <c r="AR4" s="931"/>
      <c r="AS4" s="933"/>
    </row>
    <row r="5" spans="1:45" ht="18.75" customHeight="1" x14ac:dyDescent="0.4">
      <c r="A5" s="788" t="s">
        <v>147</v>
      </c>
      <c r="B5" s="789"/>
      <c r="C5" s="789"/>
      <c r="D5" s="789"/>
      <c r="E5" s="789"/>
      <c r="F5" s="790"/>
      <c r="G5" s="791"/>
      <c r="H5" s="792"/>
      <c r="I5" s="792"/>
      <c r="J5" s="792"/>
      <c r="K5" s="936"/>
      <c r="L5" s="791"/>
      <c r="M5" s="792"/>
      <c r="N5" s="792"/>
      <c r="O5" s="792"/>
      <c r="P5" s="936"/>
      <c r="Q5" s="791"/>
      <c r="R5" s="792"/>
      <c r="S5" s="792"/>
      <c r="T5" s="792"/>
      <c r="U5" s="793"/>
      <c r="W5" s="817" t="s">
        <v>148</v>
      </c>
      <c r="X5" s="818"/>
      <c r="Y5" s="818"/>
      <c r="Z5" s="818"/>
      <c r="AA5" s="818"/>
      <c r="AB5" s="931"/>
      <c r="AC5" s="931"/>
      <c r="AD5" s="931"/>
      <c r="AE5" s="931"/>
      <c r="AF5" s="931"/>
      <c r="AG5" s="931"/>
      <c r="AH5" s="931"/>
      <c r="AI5" s="931"/>
      <c r="AJ5" s="931"/>
      <c r="AK5" s="931"/>
      <c r="AL5" s="931"/>
      <c r="AM5" s="931"/>
      <c r="AN5" s="931"/>
      <c r="AO5" s="931"/>
      <c r="AP5" s="931"/>
      <c r="AQ5" s="931"/>
      <c r="AR5" s="931"/>
      <c r="AS5" s="933"/>
    </row>
    <row r="6" spans="1:45" ht="18.75" customHeight="1" x14ac:dyDescent="0.4">
      <c r="A6" s="888"/>
      <c r="B6" s="830"/>
      <c r="C6" s="830"/>
      <c r="D6" s="830"/>
      <c r="E6" s="830"/>
      <c r="F6" s="833"/>
      <c r="G6" s="937"/>
      <c r="H6" s="938"/>
      <c r="I6" s="938"/>
      <c r="J6" s="938"/>
      <c r="K6" s="939"/>
      <c r="L6" s="937"/>
      <c r="M6" s="938"/>
      <c r="N6" s="938"/>
      <c r="O6" s="938"/>
      <c r="P6" s="939"/>
      <c r="Q6" s="937"/>
      <c r="R6" s="938"/>
      <c r="S6" s="938"/>
      <c r="T6" s="938"/>
      <c r="U6" s="940"/>
      <c r="W6" s="817"/>
      <c r="X6" s="818"/>
      <c r="Y6" s="818"/>
      <c r="Z6" s="818"/>
      <c r="AA6" s="818"/>
      <c r="AB6" s="934"/>
      <c r="AC6" s="934"/>
      <c r="AD6" s="934"/>
      <c r="AE6" s="934"/>
      <c r="AF6" s="934"/>
      <c r="AG6" s="934"/>
      <c r="AH6" s="934"/>
      <c r="AI6" s="934"/>
      <c r="AJ6" s="934"/>
      <c r="AK6" s="934"/>
      <c r="AL6" s="934"/>
      <c r="AM6" s="934"/>
      <c r="AN6" s="934"/>
      <c r="AO6" s="934"/>
      <c r="AP6" s="934"/>
      <c r="AQ6" s="934"/>
      <c r="AR6" s="934"/>
      <c r="AS6" s="935"/>
    </row>
    <row r="7" spans="1:45" ht="18.75" customHeight="1" x14ac:dyDescent="0.4">
      <c r="A7" s="788" t="s">
        <v>149</v>
      </c>
      <c r="B7" s="789"/>
      <c r="C7" s="789"/>
      <c r="D7" s="789"/>
      <c r="E7" s="789"/>
      <c r="F7" s="790"/>
      <c r="G7" s="791"/>
      <c r="H7" s="792"/>
      <c r="I7" s="792"/>
      <c r="J7" s="792"/>
      <c r="K7" s="936"/>
      <c r="L7" s="791"/>
      <c r="M7" s="792"/>
      <c r="N7" s="792"/>
      <c r="O7" s="792"/>
      <c r="P7" s="936"/>
      <c r="Q7" s="791"/>
      <c r="R7" s="792"/>
      <c r="S7" s="792"/>
      <c r="T7" s="792"/>
      <c r="U7" s="793"/>
      <c r="W7" s="817" t="s">
        <v>150</v>
      </c>
      <c r="X7" s="818"/>
      <c r="Y7" s="818"/>
      <c r="Z7" s="818"/>
      <c r="AA7" s="818"/>
      <c r="AB7" s="791"/>
      <c r="AC7" s="792"/>
      <c r="AD7" s="792"/>
      <c r="AE7" s="792"/>
      <c r="AF7" s="792"/>
      <c r="AG7" s="936"/>
      <c r="AH7" s="791"/>
      <c r="AI7" s="792"/>
      <c r="AJ7" s="792"/>
      <c r="AK7" s="792"/>
      <c r="AL7" s="792"/>
      <c r="AM7" s="936"/>
      <c r="AN7" s="791"/>
      <c r="AO7" s="792"/>
      <c r="AP7" s="792"/>
      <c r="AQ7" s="792"/>
      <c r="AR7" s="792"/>
      <c r="AS7" s="793"/>
    </row>
    <row r="8" spans="1:45" ht="18.75" customHeight="1" x14ac:dyDescent="0.4">
      <c r="A8" s="888"/>
      <c r="B8" s="830"/>
      <c r="C8" s="830"/>
      <c r="D8" s="830"/>
      <c r="E8" s="830"/>
      <c r="F8" s="833"/>
      <c r="G8" s="937"/>
      <c r="H8" s="938"/>
      <c r="I8" s="938"/>
      <c r="J8" s="938"/>
      <c r="K8" s="939"/>
      <c r="L8" s="937"/>
      <c r="M8" s="938"/>
      <c r="N8" s="938"/>
      <c r="O8" s="938"/>
      <c r="P8" s="939"/>
      <c r="Q8" s="937"/>
      <c r="R8" s="938"/>
      <c r="S8" s="938"/>
      <c r="T8" s="938"/>
      <c r="U8" s="940"/>
      <c r="W8" s="817"/>
      <c r="X8" s="818"/>
      <c r="Y8" s="818"/>
      <c r="Z8" s="818"/>
      <c r="AA8" s="818"/>
      <c r="AB8" s="848"/>
      <c r="AC8" s="849"/>
      <c r="AD8" s="849"/>
      <c r="AE8" s="849"/>
      <c r="AF8" s="849"/>
      <c r="AG8" s="941"/>
      <c r="AH8" s="848"/>
      <c r="AI8" s="849"/>
      <c r="AJ8" s="849"/>
      <c r="AK8" s="849"/>
      <c r="AL8" s="849"/>
      <c r="AM8" s="941"/>
      <c r="AN8" s="848"/>
      <c r="AO8" s="849"/>
      <c r="AP8" s="849"/>
      <c r="AQ8" s="849"/>
      <c r="AR8" s="849"/>
      <c r="AS8" s="942"/>
    </row>
    <row r="9" spans="1:45" ht="18.75" customHeight="1" x14ac:dyDescent="0.4">
      <c r="A9" s="779" t="s">
        <v>151</v>
      </c>
      <c r="B9" s="781"/>
      <c r="C9" s="861" t="s">
        <v>152</v>
      </c>
      <c r="D9" s="789"/>
      <c r="E9" s="789"/>
      <c r="F9" s="790"/>
      <c r="G9" s="943"/>
      <c r="H9" s="944"/>
      <c r="I9" s="944"/>
      <c r="J9" s="944"/>
      <c r="K9" s="790" t="s">
        <v>63</v>
      </c>
      <c r="L9" s="943"/>
      <c r="M9" s="944"/>
      <c r="N9" s="944"/>
      <c r="O9" s="944"/>
      <c r="P9" s="790" t="s">
        <v>63</v>
      </c>
      <c r="Q9" s="943"/>
      <c r="R9" s="944"/>
      <c r="S9" s="944"/>
      <c r="T9" s="944"/>
      <c r="U9" s="871" t="s">
        <v>63</v>
      </c>
      <c r="W9" s="817"/>
      <c r="X9" s="818"/>
      <c r="Y9" s="818"/>
      <c r="Z9" s="818"/>
      <c r="AA9" s="818"/>
      <c r="AB9" s="959"/>
      <c r="AC9" s="959"/>
      <c r="AD9" s="959"/>
      <c r="AE9" s="959"/>
      <c r="AF9" s="959"/>
      <c r="AG9" s="959"/>
      <c r="AH9" s="959"/>
      <c r="AI9" s="959"/>
      <c r="AJ9" s="959"/>
      <c r="AK9" s="959"/>
      <c r="AL9" s="959"/>
      <c r="AM9" s="959"/>
      <c r="AN9" s="959"/>
      <c r="AO9" s="959"/>
      <c r="AP9" s="959"/>
      <c r="AQ9" s="959"/>
      <c r="AR9" s="959"/>
      <c r="AS9" s="961"/>
    </row>
    <row r="10" spans="1:45" ht="18.75" customHeight="1" x14ac:dyDescent="0.4">
      <c r="A10" s="902"/>
      <c r="B10" s="895"/>
      <c r="C10" s="832"/>
      <c r="D10" s="830"/>
      <c r="E10" s="830"/>
      <c r="F10" s="833"/>
      <c r="G10" s="947"/>
      <c r="H10" s="948"/>
      <c r="I10" s="948"/>
      <c r="J10" s="948"/>
      <c r="K10" s="833"/>
      <c r="L10" s="947"/>
      <c r="M10" s="948"/>
      <c r="N10" s="948"/>
      <c r="O10" s="948"/>
      <c r="P10" s="833"/>
      <c r="Q10" s="947"/>
      <c r="R10" s="948"/>
      <c r="S10" s="948"/>
      <c r="T10" s="948"/>
      <c r="U10" s="831"/>
      <c r="W10" s="817"/>
      <c r="X10" s="818"/>
      <c r="Y10" s="818"/>
      <c r="Z10" s="818"/>
      <c r="AA10" s="818"/>
      <c r="AB10" s="960"/>
      <c r="AC10" s="960"/>
      <c r="AD10" s="960"/>
      <c r="AE10" s="960"/>
      <c r="AF10" s="960"/>
      <c r="AG10" s="960"/>
      <c r="AH10" s="960"/>
      <c r="AI10" s="960"/>
      <c r="AJ10" s="960"/>
      <c r="AK10" s="960"/>
      <c r="AL10" s="960"/>
      <c r="AM10" s="960"/>
      <c r="AN10" s="960"/>
      <c r="AO10" s="960"/>
      <c r="AP10" s="960"/>
      <c r="AQ10" s="960"/>
      <c r="AR10" s="960"/>
      <c r="AS10" s="962"/>
    </row>
    <row r="11" spans="1:45" ht="18.75" customHeight="1" x14ac:dyDescent="0.4">
      <c r="A11" s="902"/>
      <c r="B11" s="895"/>
      <c r="C11" s="949" t="str">
        <f>"R"&amp;表紙・鑑!S3-1&amp;"年度総支給額"</f>
        <v>R4年度総支給額</v>
      </c>
      <c r="D11" s="950"/>
      <c r="E11" s="950"/>
      <c r="F11" s="951"/>
      <c r="G11" s="943"/>
      <c r="H11" s="944"/>
      <c r="I11" s="944"/>
      <c r="J11" s="944"/>
      <c r="K11" s="790" t="s">
        <v>63</v>
      </c>
      <c r="L11" s="943"/>
      <c r="M11" s="944"/>
      <c r="N11" s="944"/>
      <c r="O11" s="944"/>
      <c r="P11" s="790" t="s">
        <v>63</v>
      </c>
      <c r="Q11" s="943"/>
      <c r="R11" s="944"/>
      <c r="S11" s="944"/>
      <c r="T11" s="944"/>
      <c r="U11" s="871" t="s">
        <v>63</v>
      </c>
      <c r="W11" s="817" t="s">
        <v>153</v>
      </c>
      <c r="X11" s="818"/>
      <c r="Y11" s="818"/>
      <c r="Z11" s="818"/>
      <c r="AA11" s="818"/>
      <c r="AB11" s="952"/>
      <c r="AC11" s="952"/>
      <c r="AD11" s="952"/>
      <c r="AE11" s="952"/>
      <c r="AF11" s="952"/>
      <c r="AG11" s="952"/>
      <c r="AH11" s="952"/>
      <c r="AI11" s="952"/>
      <c r="AJ11" s="952"/>
      <c r="AK11" s="952"/>
      <c r="AL11" s="952"/>
      <c r="AM11" s="952"/>
      <c r="AN11" s="952"/>
      <c r="AO11" s="952"/>
      <c r="AP11" s="952"/>
      <c r="AQ11" s="952"/>
      <c r="AR11" s="952"/>
      <c r="AS11" s="953"/>
    </row>
    <row r="12" spans="1:45" ht="18.75" customHeight="1" x14ac:dyDescent="0.4">
      <c r="A12" s="902"/>
      <c r="B12" s="895"/>
      <c r="C12" s="832" t="s">
        <v>154</v>
      </c>
      <c r="D12" s="830"/>
      <c r="E12" s="830"/>
      <c r="F12" s="833"/>
      <c r="G12" s="947"/>
      <c r="H12" s="948"/>
      <c r="I12" s="948"/>
      <c r="J12" s="948"/>
      <c r="K12" s="833"/>
      <c r="L12" s="947"/>
      <c r="M12" s="948"/>
      <c r="N12" s="948"/>
      <c r="O12" s="948"/>
      <c r="P12" s="833"/>
      <c r="Q12" s="947"/>
      <c r="R12" s="948"/>
      <c r="S12" s="948"/>
      <c r="T12" s="948"/>
      <c r="U12" s="831"/>
      <c r="W12" s="817"/>
      <c r="X12" s="818"/>
      <c r="Y12" s="818"/>
      <c r="Z12" s="818"/>
      <c r="AA12" s="818"/>
      <c r="AB12" s="952"/>
      <c r="AC12" s="952"/>
      <c r="AD12" s="952"/>
      <c r="AE12" s="952"/>
      <c r="AF12" s="952"/>
      <c r="AG12" s="952"/>
      <c r="AH12" s="952"/>
      <c r="AI12" s="952"/>
      <c r="AJ12" s="952"/>
      <c r="AK12" s="952"/>
      <c r="AL12" s="952"/>
      <c r="AM12" s="952"/>
      <c r="AN12" s="952"/>
      <c r="AO12" s="952"/>
      <c r="AP12" s="952"/>
      <c r="AQ12" s="952"/>
      <c r="AR12" s="952"/>
      <c r="AS12" s="953"/>
    </row>
    <row r="13" spans="1:45" ht="18.75" customHeight="1" x14ac:dyDescent="0.4">
      <c r="A13" s="902"/>
      <c r="B13" s="895"/>
      <c r="C13" s="904" t="s">
        <v>155</v>
      </c>
      <c r="D13" s="789"/>
      <c r="E13" s="789"/>
      <c r="F13" s="790"/>
      <c r="G13" s="943"/>
      <c r="H13" s="944"/>
      <c r="I13" s="944"/>
      <c r="J13" s="944"/>
      <c r="K13" s="790" t="s">
        <v>63</v>
      </c>
      <c r="L13" s="943"/>
      <c r="M13" s="944"/>
      <c r="N13" s="944"/>
      <c r="O13" s="944"/>
      <c r="P13" s="790" t="s">
        <v>63</v>
      </c>
      <c r="Q13" s="943"/>
      <c r="R13" s="944"/>
      <c r="S13" s="944"/>
      <c r="T13" s="944"/>
      <c r="U13" s="871" t="s">
        <v>63</v>
      </c>
      <c r="W13" s="817"/>
      <c r="X13" s="818"/>
      <c r="Y13" s="818"/>
      <c r="Z13" s="818"/>
      <c r="AA13" s="818"/>
      <c r="AB13" s="952"/>
      <c r="AC13" s="952"/>
      <c r="AD13" s="952"/>
      <c r="AE13" s="952"/>
      <c r="AF13" s="952"/>
      <c r="AG13" s="952"/>
      <c r="AH13" s="952"/>
      <c r="AI13" s="952"/>
      <c r="AJ13" s="952"/>
      <c r="AK13" s="952"/>
      <c r="AL13" s="952"/>
      <c r="AM13" s="952"/>
      <c r="AN13" s="952"/>
      <c r="AO13" s="952"/>
      <c r="AP13" s="952"/>
      <c r="AQ13" s="952"/>
      <c r="AR13" s="952"/>
      <c r="AS13" s="953"/>
    </row>
    <row r="14" spans="1:45" ht="18.75" customHeight="1" x14ac:dyDescent="0.4">
      <c r="A14" s="782"/>
      <c r="B14" s="784"/>
      <c r="C14" s="832"/>
      <c r="D14" s="830"/>
      <c r="E14" s="830"/>
      <c r="F14" s="833"/>
      <c r="G14" s="945"/>
      <c r="H14" s="946"/>
      <c r="I14" s="946"/>
      <c r="J14" s="946"/>
      <c r="K14" s="776"/>
      <c r="L14" s="945"/>
      <c r="M14" s="946"/>
      <c r="N14" s="946"/>
      <c r="O14" s="946"/>
      <c r="P14" s="776"/>
      <c r="Q14" s="945"/>
      <c r="R14" s="946"/>
      <c r="S14" s="946"/>
      <c r="T14" s="946"/>
      <c r="U14" s="901"/>
      <c r="W14" s="817"/>
      <c r="X14" s="818"/>
      <c r="Y14" s="818"/>
      <c r="Z14" s="818"/>
      <c r="AA14" s="818"/>
      <c r="AB14" s="952"/>
      <c r="AC14" s="952"/>
      <c r="AD14" s="952"/>
      <c r="AE14" s="952"/>
      <c r="AF14" s="952"/>
      <c r="AG14" s="952"/>
      <c r="AH14" s="952"/>
      <c r="AI14" s="952"/>
      <c r="AJ14" s="952"/>
      <c r="AK14" s="952"/>
      <c r="AL14" s="952"/>
      <c r="AM14" s="952"/>
      <c r="AN14" s="952"/>
      <c r="AO14" s="952"/>
      <c r="AP14" s="952"/>
      <c r="AQ14" s="952"/>
      <c r="AR14" s="952"/>
      <c r="AS14" s="953"/>
    </row>
    <row r="15" spans="1:45" ht="18.75" customHeight="1" x14ac:dyDescent="0.4">
      <c r="A15" s="788" t="s">
        <v>156</v>
      </c>
      <c r="B15" s="789"/>
      <c r="C15" s="789"/>
      <c r="D15" s="789"/>
      <c r="E15" s="789"/>
      <c r="F15" s="790"/>
      <c r="G15" s="880"/>
      <c r="H15" s="785" t="s">
        <v>66</v>
      </c>
      <c r="I15" s="75"/>
      <c r="J15" s="785"/>
      <c r="K15" s="881" t="s">
        <v>54</v>
      </c>
      <c r="L15" s="880"/>
      <c r="M15" s="785" t="s">
        <v>66</v>
      </c>
      <c r="N15" s="75"/>
      <c r="O15" s="785"/>
      <c r="P15" s="881" t="s">
        <v>54</v>
      </c>
      <c r="Q15" s="880"/>
      <c r="R15" s="785" t="s">
        <v>66</v>
      </c>
      <c r="S15" s="75"/>
      <c r="T15" s="785"/>
      <c r="U15" s="956" t="s">
        <v>54</v>
      </c>
      <c r="W15" s="817"/>
      <c r="X15" s="818"/>
      <c r="Y15" s="818"/>
      <c r="Z15" s="818"/>
      <c r="AA15" s="818"/>
      <c r="AB15" s="952"/>
      <c r="AC15" s="952"/>
      <c r="AD15" s="952"/>
      <c r="AE15" s="952"/>
      <c r="AF15" s="952"/>
      <c r="AG15" s="952"/>
      <c r="AH15" s="952"/>
      <c r="AI15" s="952"/>
      <c r="AJ15" s="952"/>
      <c r="AK15" s="952"/>
      <c r="AL15" s="952"/>
      <c r="AM15" s="952"/>
      <c r="AN15" s="952"/>
      <c r="AO15" s="952"/>
      <c r="AP15" s="952"/>
      <c r="AQ15" s="952"/>
      <c r="AR15" s="952"/>
      <c r="AS15" s="953"/>
    </row>
    <row r="16" spans="1:45" ht="18.75" customHeight="1" x14ac:dyDescent="0.4">
      <c r="A16" s="888"/>
      <c r="B16" s="830"/>
      <c r="C16" s="830"/>
      <c r="D16" s="830"/>
      <c r="E16" s="830"/>
      <c r="F16" s="833"/>
      <c r="G16" s="745"/>
      <c r="H16" s="746"/>
      <c r="I16" s="79"/>
      <c r="J16" s="746"/>
      <c r="K16" s="882"/>
      <c r="L16" s="745"/>
      <c r="M16" s="746"/>
      <c r="N16" s="79"/>
      <c r="O16" s="746"/>
      <c r="P16" s="882"/>
      <c r="Q16" s="745"/>
      <c r="R16" s="746"/>
      <c r="S16" s="79"/>
      <c r="T16" s="746"/>
      <c r="U16" s="957"/>
      <c r="W16" s="817"/>
      <c r="X16" s="818"/>
      <c r="Y16" s="818"/>
      <c r="Z16" s="818"/>
      <c r="AA16" s="818"/>
      <c r="AB16" s="952"/>
      <c r="AC16" s="952"/>
      <c r="AD16" s="952"/>
      <c r="AE16" s="952"/>
      <c r="AF16" s="952"/>
      <c r="AG16" s="952"/>
      <c r="AH16" s="952"/>
      <c r="AI16" s="952"/>
      <c r="AJ16" s="952"/>
      <c r="AK16" s="952"/>
      <c r="AL16" s="952"/>
      <c r="AM16" s="952"/>
      <c r="AN16" s="952"/>
      <c r="AO16" s="952"/>
      <c r="AP16" s="952"/>
      <c r="AQ16" s="952"/>
      <c r="AR16" s="952"/>
      <c r="AS16" s="953"/>
    </row>
    <row r="17" spans="1:45" ht="18.75" customHeight="1" x14ac:dyDescent="0.4">
      <c r="A17" s="788" t="s">
        <v>157</v>
      </c>
      <c r="B17" s="789"/>
      <c r="C17" s="789"/>
      <c r="D17" s="789"/>
      <c r="E17" s="789"/>
      <c r="F17" s="790"/>
      <c r="G17" s="848"/>
      <c r="H17" s="849"/>
      <c r="I17" s="849"/>
      <c r="J17" s="849"/>
      <c r="K17" s="941"/>
      <c r="L17" s="848"/>
      <c r="M17" s="849"/>
      <c r="N17" s="849"/>
      <c r="O17" s="849"/>
      <c r="P17" s="941"/>
      <c r="Q17" s="848"/>
      <c r="R17" s="849"/>
      <c r="S17" s="849"/>
      <c r="T17" s="849"/>
      <c r="U17" s="942"/>
      <c r="W17" s="817"/>
      <c r="X17" s="818"/>
      <c r="Y17" s="818"/>
      <c r="Z17" s="818"/>
      <c r="AA17" s="818"/>
      <c r="AB17" s="952"/>
      <c r="AC17" s="952"/>
      <c r="AD17" s="952"/>
      <c r="AE17" s="952"/>
      <c r="AF17" s="952"/>
      <c r="AG17" s="952"/>
      <c r="AH17" s="952"/>
      <c r="AI17" s="952"/>
      <c r="AJ17" s="952"/>
      <c r="AK17" s="952"/>
      <c r="AL17" s="952"/>
      <c r="AM17" s="952"/>
      <c r="AN17" s="952"/>
      <c r="AO17" s="952"/>
      <c r="AP17" s="952"/>
      <c r="AQ17" s="952"/>
      <c r="AR17" s="952"/>
      <c r="AS17" s="953"/>
    </row>
    <row r="18" spans="1:45" ht="18.75" customHeight="1" x14ac:dyDescent="0.4">
      <c r="A18" s="888"/>
      <c r="B18" s="830"/>
      <c r="C18" s="830"/>
      <c r="D18" s="830"/>
      <c r="E18" s="830"/>
      <c r="F18" s="833"/>
      <c r="G18" s="937"/>
      <c r="H18" s="938"/>
      <c r="I18" s="938"/>
      <c r="J18" s="938"/>
      <c r="K18" s="939"/>
      <c r="L18" s="937"/>
      <c r="M18" s="938"/>
      <c r="N18" s="938"/>
      <c r="O18" s="938"/>
      <c r="P18" s="939"/>
      <c r="Q18" s="937"/>
      <c r="R18" s="938"/>
      <c r="S18" s="938"/>
      <c r="T18" s="938"/>
      <c r="U18" s="940"/>
      <c r="W18" s="817"/>
      <c r="X18" s="818"/>
      <c r="Y18" s="818"/>
      <c r="Z18" s="818"/>
      <c r="AA18" s="818"/>
      <c r="AB18" s="952"/>
      <c r="AC18" s="952"/>
      <c r="AD18" s="952"/>
      <c r="AE18" s="952"/>
      <c r="AF18" s="952"/>
      <c r="AG18" s="952"/>
      <c r="AH18" s="952"/>
      <c r="AI18" s="952"/>
      <c r="AJ18" s="952"/>
      <c r="AK18" s="952"/>
      <c r="AL18" s="952"/>
      <c r="AM18" s="952"/>
      <c r="AN18" s="952"/>
      <c r="AO18" s="952"/>
      <c r="AP18" s="952"/>
      <c r="AQ18" s="952"/>
      <c r="AR18" s="952"/>
      <c r="AS18" s="953"/>
    </row>
    <row r="19" spans="1:45" ht="18.75" customHeight="1" x14ac:dyDescent="0.4">
      <c r="A19" s="788" t="s">
        <v>210</v>
      </c>
      <c r="B19" s="789"/>
      <c r="C19" s="789"/>
      <c r="D19" s="789"/>
      <c r="E19" s="789"/>
      <c r="F19" s="790"/>
      <c r="G19" s="868"/>
      <c r="H19" s="963"/>
      <c r="I19" s="963"/>
      <c r="J19" s="963"/>
      <c r="K19" s="790" t="s">
        <v>19</v>
      </c>
      <c r="L19" s="868"/>
      <c r="M19" s="963"/>
      <c r="N19" s="963"/>
      <c r="O19" s="963"/>
      <c r="P19" s="790" t="s">
        <v>19</v>
      </c>
      <c r="Q19" s="868"/>
      <c r="R19" s="963"/>
      <c r="S19" s="963"/>
      <c r="T19" s="963"/>
      <c r="U19" s="871" t="s">
        <v>19</v>
      </c>
      <c r="W19" s="817"/>
      <c r="X19" s="818"/>
      <c r="Y19" s="818"/>
      <c r="Z19" s="818"/>
      <c r="AA19" s="818"/>
      <c r="AB19" s="952"/>
      <c r="AC19" s="952"/>
      <c r="AD19" s="952"/>
      <c r="AE19" s="952"/>
      <c r="AF19" s="952"/>
      <c r="AG19" s="952"/>
      <c r="AH19" s="952"/>
      <c r="AI19" s="952"/>
      <c r="AJ19" s="952"/>
      <c r="AK19" s="952"/>
      <c r="AL19" s="952"/>
      <c r="AM19" s="952"/>
      <c r="AN19" s="952"/>
      <c r="AO19" s="952"/>
      <c r="AP19" s="952"/>
      <c r="AQ19" s="952"/>
      <c r="AR19" s="952"/>
      <c r="AS19" s="953"/>
    </row>
    <row r="20" spans="1:45" ht="18.75" customHeight="1" x14ac:dyDescent="0.4">
      <c r="A20" s="888"/>
      <c r="B20" s="830"/>
      <c r="C20" s="830"/>
      <c r="D20" s="830"/>
      <c r="E20" s="830"/>
      <c r="F20" s="833"/>
      <c r="G20" s="747"/>
      <c r="H20" s="748"/>
      <c r="I20" s="748"/>
      <c r="J20" s="748"/>
      <c r="K20" s="833"/>
      <c r="L20" s="747"/>
      <c r="M20" s="748"/>
      <c r="N20" s="748"/>
      <c r="O20" s="748"/>
      <c r="P20" s="833"/>
      <c r="Q20" s="747"/>
      <c r="R20" s="748"/>
      <c r="S20" s="748"/>
      <c r="T20" s="748"/>
      <c r="U20" s="831"/>
      <c r="W20" s="817"/>
      <c r="X20" s="818"/>
      <c r="Y20" s="818"/>
      <c r="Z20" s="818"/>
      <c r="AA20" s="818"/>
      <c r="AB20" s="952"/>
      <c r="AC20" s="952"/>
      <c r="AD20" s="952"/>
      <c r="AE20" s="952"/>
      <c r="AF20" s="952"/>
      <c r="AG20" s="952"/>
      <c r="AH20" s="952"/>
      <c r="AI20" s="952"/>
      <c r="AJ20" s="952"/>
      <c r="AK20" s="952"/>
      <c r="AL20" s="952"/>
      <c r="AM20" s="952"/>
      <c r="AN20" s="952"/>
      <c r="AO20" s="952"/>
      <c r="AP20" s="952"/>
      <c r="AQ20" s="952"/>
      <c r="AR20" s="952"/>
      <c r="AS20" s="953"/>
    </row>
    <row r="21" spans="1:45" ht="18.75" customHeight="1" x14ac:dyDescent="0.4">
      <c r="A21" s="774" t="s">
        <v>158</v>
      </c>
      <c r="B21" s="775"/>
      <c r="C21" s="775"/>
      <c r="D21" s="775"/>
      <c r="E21" s="775"/>
      <c r="F21" s="776"/>
      <c r="G21" s="785"/>
      <c r="H21" s="785" t="s">
        <v>66</v>
      </c>
      <c r="I21" s="75"/>
      <c r="J21" s="785"/>
      <c r="K21" s="785" t="s">
        <v>54</v>
      </c>
      <c r="L21" s="880"/>
      <c r="M21" s="785" t="s">
        <v>66</v>
      </c>
      <c r="N21" s="75"/>
      <c r="O21" s="785"/>
      <c r="P21" s="785" t="s">
        <v>54</v>
      </c>
      <c r="Q21" s="880"/>
      <c r="R21" s="785" t="s">
        <v>66</v>
      </c>
      <c r="S21" s="75"/>
      <c r="T21" s="785"/>
      <c r="U21" s="956" t="s">
        <v>54</v>
      </c>
      <c r="W21" s="817"/>
      <c r="X21" s="818"/>
      <c r="Y21" s="818"/>
      <c r="Z21" s="818"/>
      <c r="AA21" s="818"/>
      <c r="AB21" s="952"/>
      <c r="AC21" s="952"/>
      <c r="AD21" s="952"/>
      <c r="AE21" s="952"/>
      <c r="AF21" s="952"/>
      <c r="AG21" s="952"/>
      <c r="AH21" s="952"/>
      <c r="AI21" s="952"/>
      <c r="AJ21" s="952"/>
      <c r="AK21" s="952"/>
      <c r="AL21" s="952"/>
      <c r="AM21" s="952"/>
      <c r="AN21" s="952"/>
      <c r="AO21" s="952"/>
      <c r="AP21" s="952"/>
      <c r="AQ21" s="952"/>
      <c r="AR21" s="952"/>
      <c r="AS21" s="953"/>
    </row>
    <row r="22" spans="1:45" ht="18.75" customHeight="1" thickBot="1" x14ac:dyDescent="0.45">
      <c r="A22" s="735"/>
      <c r="B22" s="736"/>
      <c r="C22" s="736"/>
      <c r="D22" s="736"/>
      <c r="E22" s="736"/>
      <c r="F22" s="737"/>
      <c r="G22" s="778"/>
      <c r="H22" s="778"/>
      <c r="I22" s="84"/>
      <c r="J22" s="778"/>
      <c r="K22" s="778"/>
      <c r="L22" s="964"/>
      <c r="M22" s="778"/>
      <c r="N22" s="84"/>
      <c r="O22" s="778"/>
      <c r="P22" s="778"/>
      <c r="Q22" s="964"/>
      <c r="R22" s="778"/>
      <c r="S22" s="84"/>
      <c r="T22" s="778"/>
      <c r="U22" s="958"/>
      <c r="W22" s="808"/>
      <c r="X22" s="809"/>
      <c r="Y22" s="809"/>
      <c r="Z22" s="809"/>
      <c r="AA22" s="809"/>
      <c r="AB22" s="954"/>
      <c r="AC22" s="954"/>
      <c r="AD22" s="954"/>
      <c r="AE22" s="954"/>
      <c r="AF22" s="954"/>
      <c r="AG22" s="954"/>
      <c r="AH22" s="954"/>
      <c r="AI22" s="954"/>
      <c r="AJ22" s="954"/>
      <c r="AK22" s="954"/>
      <c r="AL22" s="954"/>
      <c r="AM22" s="954"/>
      <c r="AN22" s="954"/>
      <c r="AO22" s="954"/>
      <c r="AP22" s="954"/>
      <c r="AQ22" s="954"/>
      <c r="AR22" s="954"/>
      <c r="AS22" s="955"/>
    </row>
    <row r="23" spans="1:45" ht="18.75" customHeight="1" x14ac:dyDescent="0.4">
      <c r="S23" s="32" t="s">
        <v>159</v>
      </c>
      <c r="W23" s="92" t="s">
        <v>124</v>
      </c>
      <c r="X23" s="54" t="s">
        <v>1120</v>
      </c>
      <c r="Y23" s="54"/>
    </row>
    <row r="24" spans="1:45" ht="18.75" customHeight="1" x14ac:dyDescent="0.4">
      <c r="W24" s="54"/>
      <c r="X24" s="54"/>
      <c r="Y24" s="54"/>
    </row>
    <row r="25" spans="1:45" ht="18.75" customHeight="1" x14ac:dyDescent="0.4"/>
    <row r="26" spans="1:45" ht="18.75" customHeight="1" x14ac:dyDescent="0.4"/>
    <row r="27" spans="1:45" ht="18.75" customHeight="1" x14ac:dyDescent="0.4"/>
    <row r="28" spans="1:45" ht="18.75" customHeight="1" x14ac:dyDescent="0.4"/>
    <row r="29" spans="1:45" ht="18.75" customHeight="1" x14ac:dyDescent="0.4"/>
    <row r="30" spans="1:45" ht="18.75" customHeight="1" x14ac:dyDescent="0.4"/>
    <row r="31" spans="1:45" ht="18.75" customHeight="1" x14ac:dyDescent="0.4"/>
    <row r="32" spans="1:45" ht="18.75" customHeight="1" x14ac:dyDescent="0.4"/>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sheetData>
  <sheetProtection selectLockedCells="1"/>
  <mergeCells count="98">
    <mergeCell ref="T21:T22"/>
    <mergeCell ref="A21:F22"/>
    <mergeCell ref="G21:G22"/>
    <mergeCell ref="H21:H22"/>
    <mergeCell ref="J21:J22"/>
    <mergeCell ref="K21:K22"/>
    <mergeCell ref="L21:L22"/>
    <mergeCell ref="M21:M22"/>
    <mergeCell ref="O21:O22"/>
    <mergeCell ref="P21:P22"/>
    <mergeCell ref="Q21:Q22"/>
    <mergeCell ref="R21:R22"/>
    <mergeCell ref="A17:F18"/>
    <mergeCell ref="G17:K18"/>
    <mergeCell ref="L17:P18"/>
    <mergeCell ref="Q17:U18"/>
    <mergeCell ref="A19:F20"/>
    <mergeCell ref="G19:J20"/>
    <mergeCell ref="K19:K20"/>
    <mergeCell ref="L19:O20"/>
    <mergeCell ref="P19:P20"/>
    <mergeCell ref="Q19:T20"/>
    <mergeCell ref="U13:U14"/>
    <mergeCell ref="L15:L16"/>
    <mergeCell ref="M15:M16"/>
    <mergeCell ref="O15:O16"/>
    <mergeCell ref="P15:P16"/>
    <mergeCell ref="Q15:Q16"/>
    <mergeCell ref="R15:R16"/>
    <mergeCell ref="A15:F16"/>
    <mergeCell ref="G15:G16"/>
    <mergeCell ref="H15:H16"/>
    <mergeCell ref="J15:J16"/>
    <mergeCell ref="K15:K16"/>
    <mergeCell ref="AN11:AS22"/>
    <mergeCell ref="U15:U16"/>
    <mergeCell ref="U19:U20"/>
    <mergeCell ref="U21:U22"/>
    <mergeCell ref="Q9:T10"/>
    <mergeCell ref="U9:U10"/>
    <mergeCell ref="AB9:AG10"/>
    <mergeCell ref="AH9:AM10"/>
    <mergeCell ref="AN9:AS10"/>
    <mergeCell ref="Q11:T12"/>
    <mergeCell ref="U11:U12"/>
    <mergeCell ref="W11:AA22"/>
    <mergeCell ref="AB11:AG22"/>
    <mergeCell ref="AH11:AM22"/>
    <mergeCell ref="T15:T16"/>
    <mergeCell ref="Q13:T14"/>
    <mergeCell ref="A9:B14"/>
    <mergeCell ref="C9:F10"/>
    <mergeCell ref="G9:J10"/>
    <mergeCell ref="K9:K10"/>
    <mergeCell ref="L9:O10"/>
    <mergeCell ref="C11:F11"/>
    <mergeCell ref="G11:J12"/>
    <mergeCell ref="K11:K12"/>
    <mergeCell ref="L11:O12"/>
    <mergeCell ref="L13:O14"/>
    <mergeCell ref="P9:P10"/>
    <mergeCell ref="C12:F12"/>
    <mergeCell ref="C13:F14"/>
    <mergeCell ref="G13:J14"/>
    <mergeCell ref="K13:K14"/>
    <mergeCell ref="P11:P12"/>
    <mergeCell ref="P13:P14"/>
    <mergeCell ref="AH5:AM6"/>
    <mergeCell ref="AN5:AS6"/>
    <mergeCell ref="A7:F8"/>
    <mergeCell ref="G7:K8"/>
    <mergeCell ref="L7:P8"/>
    <mergeCell ref="Q7:U8"/>
    <mergeCell ref="W7:AA10"/>
    <mergeCell ref="AB7:AG8"/>
    <mergeCell ref="AH7:AM8"/>
    <mergeCell ref="AN7:AS8"/>
    <mergeCell ref="A5:F6"/>
    <mergeCell ref="G5:K6"/>
    <mergeCell ref="L5:P6"/>
    <mergeCell ref="Q5:U6"/>
    <mergeCell ref="W5:AA6"/>
    <mergeCell ref="AB5:AG6"/>
    <mergeCell ref="AP2:AQ2"/>
    <mergeCell ref="AR2:AS2"/>
    <mergeCell ref="G3:K4"/>
    <mergeCell ref="L3:P4"/>
    <mergeCell ref="Q3:U4"/>
    <mergeCell ref="W3:AA4"/>
    <mergeCell ref="AB3:AG4"/>
    <mergeCell ref="AH3:AM4"/>
    <mergeCell ref="AN3:AS4"/>
    <mergeCell ref="K2:M2"/>
    <mergeCell ref="O2:P2"/>
    <mergeCell ref="R2:S2"/>
    <mergeCell ref="T2:U2"/>
    <mergeCell ref="AI2:AK2"/>
    <mergeCell ref="AM2:AN2"/>
  </mergeCells>
  <phoneticPr fontId="3"/>
  <conditionalFormatting sqref="G15:G16 L15:L16 Q15:Q16 O15:O16 T15:T16">
    <cfRule type="expression" dxfId="41" priority="8" stopIfTrue="1">
      <formula>$H$2=TRUE</formula>
    </cfRule>
  </conditionalFormatting>
  <conditionalFormatting sqref="J15:J16">
    <cfRule type="expression" dxfId="40" priority="7" stopIfTrue="1">
      <formula>$H$2=TRUE</formula>
    </cfRule>
  </conditionalFormatting>
  <conditionalFormatting sqref="G21:G22">
    <cfRule type="expression" dxfId="39" priority="6" stopIfTrue="1">
      <formula>$H$2=TRUE</formula>
    </cfRule>
  </conditionalFormatting>
  <conditionalFormatting sqref="J21:J22">
    <cfRule type="expression" dxfId="38" priority="5" stopIfTrue="1">
      <formula>$H$2=TRUE</formula>
    </cfRule>
  </conditionalFormatting>
  <conditionalFormatting sqref="L21:L22">
    <cfRule type="expression" dxfId="37" priority="4" stopIfTrue="1">
      <formula>$H$2=TRUE</formula>
    </cfRule>
  </conditionalFormatting>
  <conditionalFormatting sqref="O21:O22">
    <cfRule type="expression" dxfId="36" priority="3" stopIfTrue="1">
      <formula>$H$2=TRUE</formula>
    </cfRule>
  </conditionalFormatting>
  <conditionalFormatting sqref="T21:T22">
    <cfRule type="expression" dxfId="35" priority="1" stopIfTrue="1">
      <formula>$H$2=TRUE</formula>
    </cfRule>
  </conditionalFormatting>
  <conditionalFormatting sqref="Q21:Q22">
    <cfRule type="expression" dxfId="34" priority="2" stopIfTrue="1">
      <formula>$H$2=TRUE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&amp;C4/33&amp;R&amp;F</oddFooter>
  </headerFooter>
  <rowBreaks count="1" manualBreakCount="1">
    <brk id="2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6</xdr:col>
                    <xdr:colOff>66675</xdr:colOff>
                    <xdr:row>14</xdr:row>
                    <xdr:rowOff>0</xdr:rowOff>
                  </from>
                  <to>
                    <xdr:col>7</xdr:col>
                    <xdr:colOff>104775</xdr:colOff>
                    <xdr:row>16</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9</xdr:col>
                    <xdr:colOff>66675</xdr:colOff>
                    <xdr:row>14</xdr:row>
                    <xdr:rowOff>0</xdr:rowOff>
                  </from>
                  <to>
                    <xdr:col>10</xdr:col>
                    <xdr:colOff>104775</xdr:colOff>
                    <xdr:row>16</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11</xdr:col>
                    <xdr:colOff>66675</xdr:colOff>
                    <xdr:row>14</xdr:row>
                    <xdr:rowOff>0</xdr:rowOff>
                  </from>
                  <to>
                    <xdr:col>12</xdr:col>
                    <xdr:colOff>104775</xdr:colOff>
                    <xdr:row>16</xdr:row>
                    <xdr:rowOff>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14</xdr:col>
                    <xdr:colOff>66675</xdr:colOff>
                    <xdr:row>14</xdr:row>
                    <xdr:rowOff>0</xdr:rowOff>
                  </from>
                  <to>
                    <xdr:col>15</xdr:col>
                    <xdr:colOff>104775</xdr:colOff>
                    <xdr:row>16</xdr:row>
                    <xdr:rowOff>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16</xdr:col>
                    <xdr:colOff>66675</xdr:colOff>
                    <xdr:row>14</xdr:row>
                    <xdr:rowOff>0</xdr:rowOff>
                  </from>
                  <to>
                    <xdr:col>17</xdr:col>
                    <xdr:colOff>104775</xdr:colOff>
                    <xdr:row>16</xdr:row>
                    <xdr:rowOff>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19</xdr:col>
                    <xdr:colOff>66675</xdr:colOff>
                    <xdr:row>14</xdr:row>
                    <xdr:rowOff>0</xdr:rowOff>
                  </from>
                  <to>
                    <xdr:col>20</xdr:col>
                    <xdr:colOff>104775</xdr:colOff>
                    <xdr:row>16</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66675</xdr:colOff>
                    <xdr:row>20</xdr:row>
                    <xdr:rowOff>0</xdr:rowOff>
                  </from>
                  <to>
                    <xdr:col>7</xdr:col>
                    <xdr:colOff>104775</xdr:colOff>
                    <xdr:row>22</xdr:row>
                    <xdr:rowOff>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9</xdr:col>
                    <xdr:colOff>66675</xdr:colOff>
                    <xdr:row>20</xdr:row>
                    <xdr:rowOff>0</xdr:rowOff>
                  </from>
                  <to>
                    <xdr:col>10</xdr:col>
                    <xdr:colOff>104775</xdr:colOff>
                    <xdr:row>22</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11</xdr:col>
                    <xdr:colOff>66675</xdr:colOff>
                    <xdr:row>20</xdr:row>
                    <xdr:rowOff>0</xdr:rowOff>
                  </from>
                  <to>
                    <xdr:col>12</xdr:col>
                    <xdr:colOff>104775</xdr:colOff>
                    <xdr:row>22</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14</xdr:col>
                    <xdr:colOff>66675</xdr:colOff>
                    <xdr:row>20</xdr:row>
                    <xdr:rowOff>0</xdr:rowOff>
                  </from>
                  <to>
                    <xdr:col>15</xdr:col>
                    <xdr:colOff>104775</xdr:colOff>
                    <xdr:row>22</xdr:row>
                    <xdr:rowOff>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16</xdr:col>
                    <xdr:colOff>66675</xdr:colOff>
                    <xdr:row>20</xdr:row>
                    <xdr:rowOff>0</xdr:rowOff>
                  </from>
                  <to>
                    <xdr:col>17</xdr:col>
                    <xdr:colOff>104775</xdr:colOff>
                    <xdr:row>22</xdr:row>
                    <xdr:rowOff>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19</xdr:col>
                    <xdr:colOff>66675</xdr:colOff>
                    <xdr:row>20</xdr:row>
                    <xdr:rowOff>0</xdr:rowOff>
                  </from>
                  <to>
                    <xdr:col>20</xdr:col>
                    <xdr:colOff>104775</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61B5-6BF8-445C-AC71-402920EAC9DC}">
  <sheetPr>
    <tabColor theme="7" tint="0.79998168889431442"/>
    <pageSetUpPr fitToPage="1"/>
  </sheetPr>
  <dimension ref="A1:BK104"/>
  <sheetViews>
    <sheetView view="pageBreakPreview" zoomScaleNormal="70" zoomScaleSheetLayoutView="100" workbookViewId="0"/>
  </sheetViews>
  <sheetFormatPr defaultRowHeight="16.5" x14ac:dyDescent="0.4"/>
  <cols>
    <col min="1" max="53" width="4.5" style="13" customWidth="1"/>
    <col min="54" max="63" width="9" style="13"/>
    <col min="64" max="256" width="9" style="3"/>
    <col min="257" max="309" width="4.5" style="3" customWidth="1"/>
    <col min="310" max="512" width="9" style="3"/>
    <col min="513" max="565" width="4.5" style="3" customWidth="1"/>
    <col min="566" max="768" width="9" style="3"/>
    <col min="769" max="821" width="4.5" style="3" customWidth="1"/>
    <col min="822" max="1024" width="9" style="3"/>
    <col min="1025" max="1077" width="4.5" style="3" customWidth="1"/>
    <col min="1078" max="1280" width="9" style="3"/>
    <col min="1281" max="1333" width="4.5" style="3" customWidth="1"/>
    <col min="1334" max="1536" width="9" style="3"/>
    <col min="1537" max="1589" width="4.5" style="3" customWidth="1"/>
    <col min="1590" max="1792" width="9" style="3"/>
    <col min="1793" max="1845" width="4.5" style="3" customWidth="1"/>
    <col min="1846" max="2048" width="9" style="3"/>
    <col min="2049" max="2101" width="4.5" style="3" customWidth="1"/>
    <col min="2102" max="2304" width="9" style="3"/>
    <col min="2305" max="2357" width="4.5" style="3" customWidth="1"/>
    <col min="2358" max="2560" width="9" style="3"/>
    <col min="2561" max="2613" width="4.5" style="3" customWidth="1"/>
    <col min="2614" max="2816" width="9" style="3"/>
    <col min="2817" max="2869" width="4.5" style="3" customWidth="1"/>
    <col min="2870" max="3072" width="9" style="3"/>
    <col min="3073" max="3125" width="4.5" style="3" customWidth="1"/>
    <col min="3126" max="3328" width="9" style="3"/>
    <col min="3329" max="3381" width="4.5" style="3" customWidth="1"/>
    <col min="3382" max="3584" width="9" style="3"/>
    <col min="3585" max="3637" width="4.5" style="3" customWidth="1"/>
    <col min="3638" max="3840" width="9" style="3"/>
    <col min="3841" max="3893" width="4.5" style="3" customWidth="1"/>
    <col min="3894" max="4096" width="9" style="3"/>
    <col min="4097" max="4149" width="4.5" style="3" customWidth="1"/>
    <col min="4150" max="4352" width="9" style="3"/>
    <col min="4353" max="4405" width="4.5" style="3" customWidth="1"/>
    <col min="4406" max="4608" width="9" style="3"/>
    <col min="4609" max="4661" width="4.5" style="3" customWidth="1"/>
    <col min="4662" max="4864" width="9" style="3"/>
    <col min="4865" max="4917" width="4.5" style="3" customWidth="1"/>
    <col min="4918" max="5120" width="9" style="3"/>
    <col min="5121" max="5173" width="4.5" style="3" customWidth="1"/>
    <col min="5174" max="5376" width="9" style="3"/>
    <col min="5377" max="5429" width="4.5" style="3" customWidth="1"/>
    <col min="5430" max="5632" width="9" style="3"/>
    <col min="5633" max="5685" width="4.5" style="3" customWidth="1"/>
    <col min="5686" max="5888" width="9" style="3"/>
    <col min="5889" max="5941" width="4.5" style="3" customWidth="1"/>
    <col min="5942" max="6144" width="9" style="3"/>
    <col min="6145" max="6197" width="4.5" style="3" customWidth="1"/>
    <col min="6198" max="6400" width="9" style="3"/>
    <col min="6401" max="6453" width="4.5" style="3" customWidth="1"/>
    <col min="6454" max="6656" width="9" style="3"/>
    <col min="6657" max="6709" width="4.5" style="3" customWidth="1"/>
    <col min="6710" max="6912" width="9" style="3"/>
    <col min="6913" max="6965" width="4.5" style="3" customWidth="1"/>
    <col min="6966" max="7168" width="9" style="3"/>
    <col min="7169" max="7221" width="4.5" style="3" customWidth="1"/>
    <col min="7222" max="7424" width="9" style="3"/>
    <col min="7425" max="7477" width="4.5" style="3" customWidth="1"/>
    <col min="7478" max="7680" width="9" style="3"/>
    <col min="7681" max="7733" width="4.5" style="3" customWidth="1"/>
    <col min="7734" max="7936" width="9" style="3"/>
    <col min="7937" max="7989" width="4.5" style="3" customWidth="1"/>
    <col min="7990" max="8192" width="9" style="3"/>
    <col min="8193" max="8245" width="4.5" style="3" customWidth="1"/>
    <col min="8246" max="8448" width="9" style="3"/>
    <col min="8449" max="8501" width="4.5" style="3" customWidth="1"/>
    <col min="8502" max="8704" width="9" style="3"/>
    <col min="8705" max="8757" width="4.5" style="3" customWidth="1"/>
    <col min="8758" max="8960" width="9" style="3"/>
    <col min="8961" max="9013" width="4.5" style="3" customWidth="1"/>
    <col min="9014" max="9216" width="9" style="3"/>
    <col min="9217" max="9269" width="4.5" style="3" customWidth="1"/>
    <col min="9270" max="9472" width="9" style="3"/>
    <col min="9473" max="9525" width="4.5" style="3" customWidth="1"/>
    <col min="9526" max="9728" width="9" style="3"/>
    <col min="9729" max="9781" width="4.5" style="3" customWidth="1"/>
    <col min="9782" max="9984" width="9" style="3"/>
    <col min="9985" max="10037" width="4.5" style="3" customWidth="1"/>
    <col min="10038" max="10240" width="9" style="3"/>
    <col min="10241" max="10293" width="4.5" style="3" customWidth="1"/>
    <col min="10294" max="10496" width="9" style="3"/>
    <col min="10497" max="10549" width="4.5" style="3" customWidth="1"/>
    <col min="10550" max="10752" width="9" style="3"/>
    <col min="10753" max="10805" width="4.5" style="3" customWidth="1"/>
    <col min="10806" max="11008" width="9" style="3"/>
    <col min="11009" max="11061" width="4.5" style="3" customWidth="1"/>
    <col min="11062" max="11264" width="9" style="3"/>
    <col min="11265" max="11317" width="4.5" style="3" customWidth="1"/>
    <col min="11318" max="11520" width="9" style="3"/>
    <col min="11521" max="11573" width="4.5" style="3" customWidth="1"/>
    <col min="11574" max="11776" width="9" style="3"/>
    <col min="11777" max="11829" width="4.5" style="3" customWidth="1"/>
    <col min="11830" max="12032" width="9" style="3"/>
    <col min="12033" max="12085" width="4.5" style="3" customWidth="1"/>
    <col min="12086" max="12288" width="9" style="3"/>
    <col min="12289" max="12341" width="4.5" style="3" customWidth="1"/>
    <col min="12342" max="12544" width="9" style="3"/>
    <col min="12545" max="12597" width="4.5" style="3" customWidth="1"/>
    <col min="12598" max="12800" width="9" style="3"/>
    <col min="12801" max="12853" width="4.5" style="3" customWidth="1"/>
    <col min="12854" max="13056" width="9" style="3"/>
    <col min="13057" max="13109" width="4.5" style="3" customWidth="1"/>
    <col min="13110" max="13312" width="9" style="3"/>
    <col min="13313" max="13365" width="4.5" style="3" customWidth="1"/>
    <col min="13366" max="13568" width="9" style="3"/>
    <col min="13569" max="13621" width="4.5" style="3" customWidth="1"/>
    <col min="13622" max="13824" width="9" style="3"/>
    <col min="13825" max="13877" width="4.5" style="3" customWidth="1"/>
    <col min="13878" max="14080" width="9" style="3"/>
    <col min="14081" max="14133" width="4.5" style="3" customWidth="1"/>
    <col min="14134" max="14336" width="9" style="3"/>
    <col min="14337" max="14389" width="4.5" style="3" customWidth="1"/>
    <col min="14390" max="14592" width="9" style="3"/>
    <col min="14593" max="14645" width="4.5" style="3" customWidth="1"/>
    <col min="14646" max="14848" width="9" style="3"/>
    <col min="14849" max="14901" width="4.5" style="3" customWidth="1"/>
    <col min="14902" max="15104" width="9" style="3"/>
    <col min="15105" max="15157" width="4.5" style="3" customWidth="1"/>
    <col min="15158" max="15360" width="9" style="3"/>
    <col min="15361" max="15413" width="4.5" style="3" customWidth="1"/>
    <col min="15414" max="15616" width="9" style="3"/>
    <col min="15617" max="15669" width="4.5" style="3" customWidth="1"/>
    <col min="15670" max="15872" width="9" style="3"/>
    <col min="15873" max="15925" width="4.5" style="3" customWidth="1"/>
    <col min="15926" max="16128" width="9" style="3"/>
    <col min="16129" max="16181" width="4.5" style="3" customWidth="1"/>
    <col min="16182" max="16384" width="9" style="3"/>
  </cols>
  <sheetData>
    <row r="1" spans="1:48" ht="18.75" customHeight="1" x14ac:dyDescent="0.4">
      <c r="A1" s="119" t="s">
        <v>160</v>
      </c>
      <c r="B1" s="120"/>
    </row>
    <row r="2" spans="1:48" ht="18.75" customHeight="1" thickBot="1" x14ac:dyDescent="0.45">
      <c r="A2" s="121" t="s">
        <v>161</v>
      </c>
      <c r="L2" s="975"/>
      <c r="M2" s="975"/>
      <c r="T2" s="975"/>
      <c r="U2" s="975"/>
    </row>
    <row r="3" spans="1:48" ht="18.75" customHeight="1" x14ac:dyDescent="0.4">
      <c r="A3" s="1005"/>
      <c r="B3" s="1006"/>
      <c r="C3" s="1006"/>
      <c r="D3" s="1006"/>
      <c r="E3" s="1006"/>
      <c r="F3" s="1006"/>
      <c r="G3" s="1006"/>
      <c r="H3" s="1006"/>
      <c r="I3" s="1006"/>
      <c r="J3" s="1007"/>
      <c r="K3" s="976" t="s">
        <v>104</v>
      </c>
      <c r="L3" s="976"/>
      <c r="M3" s="976" t="s">
        <v>105</v>
      </c>
      <c r="N3" s="976"/>
      <c r="O3" s="978" t="s">
        <v>162</v>
      </c>
      <c r="P3" s="978"/>
      <c r="Q3" s="979" t="s">
        <v>213</v>
      </c>
      <c r="R3" s="980"/>
      <c r="S3" s="980"/>
      <c r="T3" s="980"/>
      <c r="U3" s="980"/>
      <c r="V3" s="980"/>
      <c r="W3" s="980"/>
      <c r="X3" s="980"/>
      <c r="Y3" s="980"/>
      <c r="Z3" s="980"/>
      <c r="AA3" s="980"/>
      <c r="AB3" s="980"/>
      <c r="AC3" s="980"/>
      <c r="AD3" s="980"/>
      <c r="AE3" s="980"/>
      <c r="AF3" s="980"/>
      <c r="AG3" s="980"/>
      <c r="AH3" s="980"/>
      <c r="AI3" s="980"/>
      <c r="AJ3" s="981"/>
      <c r="AK3" s="965" t="s">
        <v>106</v>
      </c>
      <c r="AL3" s="966"/>
      <c r="AM3" s="1002" t="s">
        <v>209</v>
      </c>
      <c r="AN3" s="1003"/>
      <c r="AO3" s="1003"/>
      <c r="AP3" s="1004"/>
      <c r="AQ3" s="965" t="s">
        <v>107</v>
      </c>
      <c r="AR3" s="966"/>
      <c r="AS3" s="965" t="s">
        <v>108</v>
      </c>
      <c r="AT3" s="966"/>
      <c r="AU3" s="965" t="s">
        <v>109</v>
      </c>
      <c r="AV3" s="971"/>
    </row>
    <row r="4" spans="1:48" ht="18.75" customHeight="1" x14ac:dyDescent="0.4">
      <c r="A4" s="123"/>
      <c r="B4" s="143"/>
      <c r="C4" s="143"/>
      <c r="D4" s="143"/>
      <c r="E4" s="143"/>
      <c r="F4" s="1008" t="s">
        <v>1089</v>
      </c>
      <c r="G4" s="1008"/>
      <c r="H4" s="1008"/>
      <c r="I4" s="1008"/>
      <c r="J4" s="1009"/>
      <c r="K4" s="977"/>
      <c r="L4" s="977"/>
      <c r="M4" s="977"/>
      <c r="N4" s="977"/>
      <c r="O4" s="974"/>
      <c r="P4" s="974"/>
      <c r="Q4" s="974" t="s">
        <v>221</v>
      </c>
      <c r="R4" s="974"/>
      <c r="S4" s="974" t="s">
        <v>222</v>
      </c>
      <c r="T4" s="974"/>
      <c r="U4" s="974" t="s">
        <v>224</v>
      </c>
      <c r="V4" s="974"/>
      <c r="W4" s="974" t="s">
        <v>223</v>
      </c>
      <c r="X4" s="974"/>
      <c r="Y4" s="974" t="s">
        <v>112</v>
      </c>
      <c r="Z4" s="974"/>
      <c r="AA4" s="974" t="s">
        <v>113</v>
      </c>
      <c r="AB4" s="974"/>
      <c r="AC4" s="974" t="s">
        <v>114</v>
      </c>
      <c r="AD4" s="974"/>
      <c r="AE4" s="982"/>
      <c r="AF4" s="982"/>
      <c r="AG4" s="982"/>
      <c r="AH4" s="982"/>
      <c r="AI4" s="983" t="s">
        <v>116</v>
      </c>
      <c r="AJ4" s="984"/>
      <c r="AK4" s="967"/>
      <c r="AL4" s="968"/>
      <c r="AM4" s="983" t="s">
        <v>117</v>
      </c>
      <c r="AN4" s="984"/>
      <c r="AO4" s="985" t="s">
        <v>1101</v>
      </c>
      <c r="AP4" s="986"/>
      <c r="AQ4" s="967"/>
      <c r="AR4" s="968"/>
      <c r="AS4" s="967"/>
      <c r="AT4" s="968"/>
      <c r="AU4" s="967"/>
      <c r="AV4" s="972"/>
    </row>
    <row r="5" spans="1:48" ht="18.75" customHeight="1" x14ac:dyDescent="0.4">
      <c r="A5" s="1010" t="s">
        <v>1090</v>
      </c>
      <c r="B5" s="1008"/>
      <c r="C5" s="1008"/>
      <c r="D5" s="1008"/>
      <c r="E5" s="1008"/>
      <c r="F5" s="1008"/>
      <c r="G5" s="143"/>
      <c r="H5" s="143"/>
      <c r="I5" s="143"/>
      <c r="J5" s="124"/>
      <c r="K5" s="977"/>
      <c r="L5" s="977"/>
      <c r="M5" s="977"/>
      <c r="N5" s="977"/>
      <c r="O5" s="974"/>
      <c r="P5" s="974"/>
      <c r="Q5" s="974"/>
      <c r="R5" s="974"/>
      <c r="S5" s="974"/>
      <c r="T5" s="974"/>
      <c r="U5" s="974"/>
      <c r="V5" s="974"/>
      <c r="W5" s="974"/>
      <c r="X5" s="974"/>
      <c r="Y5" s="974"/>
      <c r="Z5" s="974"/>
      <c r="AA5" s="974"/>
      <c r="AB5" s="974"/>
      <c r="AC5" s="974"/>
      <c r="AD5" s="974"/>
      <c r="AE5" s="982"/>
      <c r="AF5" s="982"/>
      <c r="AG5" s="982"/>
      <c r="AH5" s="982"/>
      <c r="AI5" s="967"/>
      <c r="AJ5" s="968"/>
      <c r="AK5" s="967"/>
      <c r="AL5" s="968"/>
      <c r="AM5" s="967"/>
      <c r="AN5" s="968"/>
      <c r="AO5" s="987"/>
      <c r="AP5" s="988"/>
      <c r="AQ5" s="967"/>
      <c r="AR5" s="968"/>
      <c r="AS5" s="967"/>
      <c r="AT5" s="968"/>
      <c r="AU5" s="967"/>
      <c r="AV5" s="972"/>
    </row>
    <row r="6" spans="1:48" ht="18.75" customHeight="1" x14ac:dyDescent="0.4">
      <c r="A6" s="991"/>
      <c r="B6" s="992"/>
      <c r="C6" s="992"/>
      <c r="D6" s="992"/>
      <c r="E6" s="992"/>
      <c r="F6" s="992"/>
      <c r="G6" s="992"/>
      <c r="H6" s="992"/>
      <c r="I6" s="992"/>
      <c r="J6" s="993"/>
      <c r="K6" s="977"/>
      <c r="L6" s="977"/>
      <c r="M6" s="977"/>
      <c r="N6" s="977"/>
      <c r="O6" s="974"/>
      <c r="P6" s="974"/>
      <c r="Q6" s="974"/>
      <c r="R6" s="974"/>
      <c r="S6" s="974"/>
      <c r="T6" s="974"/>
      <c r="U6" s="974"/>
      <c r="V6" s="974"/>
      <c r="W6" s="974"/>
      <c r="X6" s="974"/>
      <c r="Y6" s="974"/>
      <c r="Z6" s="974"/>
      <c r="AA6" s="974"/>
      <c r="AB6" s="974"/>
      <c r="AC6" s="974"/>
      <c r="AD6" s="974"/>
      <c r="AE6" s="982"/>
      <c r="AF6" s="982"/>
      <c r="AG6" s="982"/>
      <c r="AH6" s="982"/>
      <c r="AI6" s="969"/>
      <c r="AJ6" s="970"/>
      <c r="AK6" s="969"/>
      <c r="AL6" s="970"/>
      <c r="AM6" s="969"/>
      <c r="AN6" s="970"/>
      <c r="AO6" s="989"/>
      <c r="AP6" s="990"/>
      <c r="AQ6" s="969"/>
      <c r="AR6" s="970"/>
      <c r="AS6" s="969"/>
      <c r="AT6" s="970"/>
      <c r="AU6" s="969"/>
      <c r="AV6" s="973"/>
    </row>
    <row r="7" spans="1:48" ht="18.75" customHeight="1" x14ac:dyDescent="0.4">
      <c r="A7" s="994" t="str">
        <f>"R"&amp;表紙・鑑!S3-2&amp;"年度末職員数"</f>
        <v>R3年度末職員数</v>
      </c>
      <c r="B7" s="995"/>
      <c r="C7" s="995"/>
      <c r="D7" s="995"/>
      <c r="E7" s="995"/>
      <c r="F7" s="995"/>
      <c r="G7" s="995"/>
      <c r="H7" s="995"/>
      <c r="I7" s="995"/>
      <c r="J7" s="984"/>
      <c r="K7" s="998"/>
      <c r="L7" s="999"/>
      <c r="M7" s="998"/>
      <c r="N7" s="999"/>
      <c r="O7" s="998"/>
      <c r="P7" s="999"/>
      <c r="Q7" s="998"/>
      <c r="R7" s="999"/>
      <c r="S7" s="998"/>
      <c r="T7" s="999"/>
      <c r="U7" s="998"/>
      <c r="V7" s="999"/>
      <c r="W7" s="998"/>
      <c r="X7" s="999"/>
      <c r="Y7" s="998"/>
      <c r="Z7" s="999"/>
      <c r="AA7" s="998"/>
      <c r="AB7" s="999"/>
      <c r="AC7" s="998"/>
      <c r="AD7" s="999"/>
      <c r="AE7" s="998"/>
      <c r="AF7" s="999"/>
      <c r="AG7" s="998"/>
      <c r="AH7" s="999"/>
      <c r="AI7" s="983" t="str">
        <f>IF(SUM(Q7:AH8) = 0, "", SUM(Q7:AH8))</f>
        <v/>
      </c>
      <c r="AJ7" s="984"/>
      <c r="AK7" s="998"/>
      <c r="AL7" s="999"/>
      <c r="AM7" s="998"/>
      <c r="AN7" s="999"/>
      <c r="AO7" s="998"/>
      <c r="AP7" s="999"/>
      <c r="AQ7" s="998"/>
      <c r="AR7" s="999"/>
      <c r="AS7" s="998"/>
      <c r="AT7" s="999"/>
      <c r="AU7" s="983" t="str">
        <f>IF(SUM(AI7,AK7,AM7,AQ7,AS7,K7,M7) = 0,"",SUM(AI7,AK7,AM7,AQ7,AS7,K7,M7))</f>
        <v/>
      </c>
      <c r="AV7" s="1011"/>
    </row>
    <row r="8" spans="1:48" ht="18.75" customHeight="1" x14ac:dyDescent="0.4">
      <c r="A8" s="996"/>
      <c r="B8" s="997"/>
      <c r="C8" s="997"/>
      <c r="D8" s="997"/>
      <c r="E8" s="997"/>
      <c r="F8" s="997"/>
      <c r="G8" s="997"/>
      <c r="H8" s="997"/>
      <c r="I8" s="997"/>
      <c r="J8" s="970"/>
      <c r="K8" s="1000"/>
      <c r="L8" s="1001"/>
      <c r="M8" s="1000"/>
      <c r="N8" s="1001"/>
      <c r="O8" s="1000"/>
      <c r="P8" s="1001"/>
      <c r="Q8" s="1000"/>
      <c r="R8" s="1001"/>
      <c r="S8" s="1000"/>
      <c r="T8" s="1001"/>
      <c r="U8" s="1000"/>
      <c r="V8" s="1001"/>
      <c r="W8" s="1000"/>
      <c r="X8" s="1001"/>
      <c r="Y8" s="1000"/>
      <c r="Z8" s="1001"/>
      <c r="AA8" s="1000"/>
      <c r="AB8" s="1001"/>
      <c r="AC8" s="1000"/>
      <c r="AD8" s="1001"/>
      <c r="AE8" s="1000"/>
      <c r="AF8" s="1001"/>
      <c r="AG8" s="1000"/>
      <c r="AH8" s="1001"/>
      <c r="AI8" s="969"/>
      <c r="AJ8" s="970"/>
      <c r="AK8" s="1000"/>
      <c r="AL8" s="1001"/>
      <c r="AM8" s="1000"/>
      <c r="AN8" s="1001"/>
      <c r="AO8" s="1000"/>
      <c r="AP8" s="1001"/>
      <c r="AQ8" s="1000"/>
      <c r="AR8" s="1001"/>
      <c r="AS8" s="1000"/>
      <c r="AT8" s="1001"/>
      <c r="AU8" s="969"/>
      <c r="AV8" s="973"/>
    </row>
    <row r="9" spans="1:48" ht="18.75" customHeight="1" x14ac:dyDescent="0.4">
      <c r="A9" s="1012" t="str">
        <f>"R"&amp;表紙・鑑!S3-1</f>
        <v>R4</v>
      </c>
      <c r="B9" s="1014" t="s">
        <v>163</v>
      </c>
      <c r="C9" s="1015"/>
      <c r="D9" s="983" t="s">
        <v>164</v>
      </c>
      <c r="E9" s="995"/>
      <c r="F9" s="995"/>
      <c r="G9" s="995"/>
      <c r="H9" s="995"/>
      <c r="I9" s="995"/>
      <c r="J9" s="984"/>
      <c r="K9" s="998"/>
      <c r="L9" s="999"/>
      <c r="M9" s="998"/>
      <c r="N9" s="999"/>
      <c r="O9" s="998"/>
      <c r="P9" s="999"/>
      <c r="Q9" s="998"/>
      <c r="R9" s="999"/>
      <c r="S9" s="998"/>
      <c r="T9" s="999"/>
      <c r="U9" s="998"/>
      <c r="V9" s="999"/>
      <c r="W9" s="998"/>
      <c r="X9" s="999"/>
      <c r="Y9" s="998"/>
      <c r="Z9" s="999"/>
      <c r="AA9" s="998"/>
      <c r="AB9" s="999"/>
      <c r="AC9" s="998"/>
      <c r="AD9" s="999"/>
      <c r="AE9" s="998"/>
      <c r="AF9" s="999"/>
      <c r="AG9" s="998"/>
      <c r="AH9" s="999"/>
      <c r="AI9" s="983" t="str">
        <f t="shared" ref="AI9" si="0">IF(SUM(Q9:AH10) = 0, "", SUM(Q9:AH10))</f>
        <v/>
      </c>
      <c r="AJ9" s="984"/>
      <c r="AK9" s="998"/>
      <c r="AL9" s="999"/>
      <c r="AM9" s="998"/>
      <c r="AN9" s="999"/>
      <c r="AO9" s="998"/>
      <c r="AP9" s="999"/>
      <c r="AQ9" s="998"/>
      <c r="AR9" s="999"/>
      <c r="AS9" s="998"/>
      <c r="AT9" s="999"/>
      <c r="AU9" s="983" t="str">
        <f t="shared" ref="AU9" si="1">IF(SUM(AI9,AK9,AM9,AQ9,AS9,K9,M9) = 0,"",SUM(AI9,AK9,AM9,AQ9,AS9,K9,M9))</f>
        <v/>
      </c>
      <c r="AV9" s="1011"/>
    </row>
    <row r="10" spans="1:48" ht="18.75" customHeight="1" x14ac:dyDescent="0.4">
      <c r="A10" s="1013"/>
      <c r="B10" s="1016"/>
      <c r="C10" s="1017"/>
      <c r="D10" s="969"/>
      <c r="E10" s="997"/>
      <c r="F10" s="997"/>
      <c r="G10" s="997"/>
      <c r="H10" s="997"/>
      <c r="I10" s="997"/>
      <c r="J10" s="970"/>
      <c r="K10" s="1000"/>
      <c r="L10" s="1001"/>
      <c r="M10" s="1000"/>
      <c r="N10" s="1001"/>
      <c r="O10" s="1000"/>
      <c r="P10" s="1001"/>
      <c r="Q10" s="1000"/>
      <c r="R10" s="1001"/>
      <c r="S10" s="1000"/>
      <c r="T10" s="1001"/>
      <c r="U10" s="1000"/>
      <c r="V10" s="1001"/>
      <c r="W10" s="1000"/>
      <c r="X10" s="1001"/>
      <c r="Y10" s="1000"/>
      <c r="Z10" s="1001"/>
      <c r="AA10" s="1000"/>
      <c r="AB10" s="1001"/>
      <c r="AC10" s="1000"/>
      <c r="AD10" s="1001"/>
      <c r="AE10" s="1000"/>
      <c r="AF10" s="1001"/>
      <c r="AG10" s="1000"/>
      <c r="AH10" s="1001"/>
      <c r="AI10" s="969"/>
      <c r="AJ10" s="970"/>
      <c r="AK10" s="1000"/>
      <c r="AL10" s="1001"/>
      <c r="AM10" s="1000"/>
      <c r="AN10" s="1001"/>
      <c r="AO10" s="1000"/>
      <c r="AP10" s="1001"/>
      <c r="AQ10" s="1000"/>
      <c r="AR10" s="1001"/>
      <c r="AS10" s="1000"/>
      <c r="AT10" s="1001"/>
      <c r="AU10" s="969"/>
      <c r="AV10" s="973"/>
    </row>
    <row r="11" spans="1:48" ht="18.75" customHeight="1" x14ac:dyDescent="0.4">
      <c r="A11" s="1013" t="s">
        <v>165</v>
      </c>
      <c r="B11" s="1016"/>
      <c r="C11" s="1017"/>
      <c r="D11" s="983" t="s">
        <v>166</v>
      </c>
      <c r="E11" s="995"/>
      <c r="F11" s="995"/>
      <c r="G11" s="995"/>
      <c r="H11" s="995"/>
      <c r="I11" s="995"/>
      <c r="J11" s="984"/>
      <c r="K11" s="998"/>
      <c r="L11" s="999"/>
      <c r="M11" s="998"/>
      <c r="N11" s="999"/>
      <c r="O11" s="998"/>
      <c r="P11" s="999"/>
      <c r="Q11" s="998"/>
      <c r="R11" s="999"/>
      <c r="S11" s="998"/>
      <c r="T11" s="999"/>
      <c r="U11" s="998"/>
      <c r="V11" s="999"/>
      <c r="W11" s="998"/>
      <c r="X11" s="999"/>
      <c r="Y11" s="998"/>
      <c r="Z11" s="999"/>
      <c r="AA11" s="998"/>
      <c r="AB11" s="999"/>
      <c r="AC11" s="998"/>
      <c r="AD11" s="999"/>
      <c r="AE11" s="998"/>
      <c r="AF11" s="999"/>
      <c r="AG11" s="998"/>
      <c r="AH11" s="999"/>
      <c r="AI11" s="983" t="str">
        <f t="shared" ref="AI11" si="2">IF(SUM(Q11:AH12) = 0, "", SUM(Q11:AH12))</f>
        <v/>
      </c>
      <c r="AJ11" s="984"/>
      <c r="AK11" s="998"/>
      <c r="AL11" s="999"/>
      <c r="AM11" s="998"/>
      <c r="AN11" s="999"/>
      <c r="AO11" s="998"/>
      <c r="AP11" s="999"/>
      <c r="AQ11" s="998"/>
      <c r="AR11" s="999"/>
      <c r="AS11" s="998"/>
      <c r="AT11" s="999"/>
      <c r="AU11" s="983" t="str">
        <f t="shared" ref="AU11" si="3">IF(SUM(AI11,AK11,AM11,AQ11,AS11,K11,M11) = 0,"",SUM(AI11,AK11,AM11,AQ11,AS11,K11,M11))</f>
        <v/>
      </c>
      <c r="AV11" s="1011"/>
    </row>
    <row r="12" spans="1:48" ht="18.75" customHeight="1" x14ac:dyDescent="0.4">
      <c r="A12" s="1013"/>
      <c r="B12" s="1018"/>
      <c r="C12" s="1019"/>
      <c r="D12" s="969"/>
      <c r="E12" s="997"/>
      <c r="F12" s="997"/>
      <c r="G12" s="997"/>
      <c r="H12" s="997"/>
      <c r="I12" s="997"/>
      <c r="J12" s="970"/>
      <c r="K12" s="1000"/>
      <c r="L12" s="1001"/>
      <c r="M12" s="1000"/>
      <c r="N12" s="1001"/>
      <c r="O12" s="1000"/>
      <c r="P12" s="1001"/>
      <c r="Q12" s="1000"/>
      <c r="R12" s="1001"/>
      <c r="S12" s="1000"/>
      <c r="T12" s="1001"/>
      <c r="U12" s="1000"/>
      <c r="V12" s="1001"/>
      <c r="W12" s="1000"/>
      <c r="X12" s="1001"/>
      <c r="Y12" s="1000"/>
      <c r="Z12" s="1001"/>
      <c r="AA12" s="1000"/>
      <c r="AB12" s="1001"/>
      <c r="AC12" s="1000"/>
      <c r="AD12" s="1001"/>
      <c r="AE12" s="1000"/>
      <c r="AF12" s="1001"/>
      <c r="AG12" s="1000"/>
      <c r="AH12" s="1001"/>
      <c r="AI12" s="969"/>
      <c r="AJ12" s="970"/>
      <c r="AK12" s="1000"/>
      <c r="AL12" s="1001"/>
      <c r="AM12" s="1000"/>
      <c r="AN12" s="1001"/>
      <c r="AO12" s="1000"/>
      <c r="AP12" s="1001"/>
      <c r="AQ12" s="1000"/>
      <c r="AR12" s="1001"/>
      <c r="AS12" s="1000"/>
      <c r="AT12" s="1001"/>
      <c r="AU12" s="969"/>
      <c r="AV12" s="973"/>
    </row>
    <row r="13" spans="1:48" ht="18.75" customHeight="1" x14ac:dyDescent="0.4">
      <c r="A13" s="1013" t="s">
        <v>167</v>
      </c>
      <c r="B13" s="983" t="str">
        <f>"R"&amp;表紙・鑑!S3-1&amp;"年度末職員数"</f>
        <v>R4年度末職員数</v>
      </c>
      <c r="C13" s="995"/>
      <c r="D13" s="995"/>
      <c r="E13" s="995"/>
      <c r="F13" s="995"/>
      <c r="G13" s="995"/>
      <c r="H13" s="995"/>
      <c r="I13" s="995"/>
      <c r="J13" s="984"/>
      <c r="K13" s="983" t="str">
        <f>IF(AND(K7=0,K9=0,K11=0),"",K7+K9-K11)</f>
        <v/>
      </c>
      <c r="L13" s="984"/>
      <c r="M13" s="983" t="str">
        <f>IF(AND(M7=0,M9=0,M11=0),"",M7+M9-M11)</f>
        <v/>
      </c>
      <c r="N13" s="984"/>
      <c r="O13" s="983" t="str">
        <f>IF(AND(O7=0,O9=0,O11=0),"",O7+O9-O11)</f>
        <v/>
      </c>
      <c r="P13" s="984"/>
      <c r="Q13" s="983" t="str">
        <f>IF(AND(Q7=0,Q9=0,Q11=0),"",Q7+Q9-Q11)</f>
        <v/>
      </c>
      <c r="R13" s="984"/>
      <c r="S13" s="983" t="str">
        <f>IF(AND(S7=0,S9=0,S11=0),"",S7+S9-S11)</f>
        <v/>
      </c>
      <c r="T13" s="984"/>
      <c r="U13" s="983" t="str">
        <f>IF(AND(U7=0,U9=0,U11=0),"",U7+U9-U11)</f>
        <v/>
      </c>
      <c r="V13" s="984"/>
      <c r="W13" s="983" t="str">
        <f>IF(AND(W7=0,W9=0,W11=0),"",W7+W9-W11)</f>
        <v/>
      </c>
      <c r="X13" s="984"/>
      <c r="Y13" s="983" t="str">
        <f>IF(AND(Y7=0,Y9=0,Y11=0),"",Y7+Y9-Y11)</f>
        <v/>
      </c>
      <c r="Z13" s="984"/>
      <c r="AA13" s="983" t="str">
        <f>IF(AND(AA7=0,AA9=0,AA11=0),"",AA7+AA9-AA11)</f>
        <v/>
      </c>
      <c r="AB13" s="984"/>
      <c r="AC13" s="983" t="str">
        <f>IF(AND(AC7=0,AC9=0,AC11=0),"",AC7+AC9-AC11)</f>
        <v/>
      </c>
      <c r="AD13" s="984"/>
      <c r="AE13" s="983" t="str">
        <f>IF(AND(AE7=0,AE9=0,AE11=0),"",AE7+AE9-AE11)</f>
        <v/>
      </c>
      <c r="AF13" s="984"/>
      <c r="AG13" s="983" t="str">
        <f>IF(AND(AG7=0,AG9=0,AG11=0),"",AG7+AG9-AG11)</f>
        <v/>
      </c>
      <c r="AH13" s="984"/>
      <c r="AI13" s="983" t="str">
        <f>IF(SUM(Q13:AH14) = 0, "", SUM(Q13:AH14))</f>
        <v/>
      </c>
      <c r="AJ13" s="984"/>
      <c r="AK13" s="983" t="str">
        <f>IF(AND(AK7=0,AK9=0,AK11=0),"",AK7+AK9-AK11)</f>
        <v/>
      </c>
      <c r="AL13" s="984"/>
      <c r="AM13" s="983" t="str">
        <f>IF(AND(AM7=0,AM9=0,AM11=0),"",AM7+AM9-AM11)</f>
        <v/>
      </c>
      <c r="AN13" s="984"/>
      <c r="AO13" s="983" t="str">
        <f>IF(AND(AO7=0,AO9=0,AO11=0),"",AO7+AO9-AO11)</f>
        <v/>
      </c>
      <c r="AP13" s="984"/>
      <c r="AQ13" s="983" t="str">
        <f>IF(AND(AQ7=0,AQ9=0,AQ11=0),"",AQ7+AQ9-AQ11)</f>
        <v/>
      </c>
      <c r="AR13" s="984"/>
      <c r="AS13" s="983" t="str">
        <f>IF(AND(AS7=0,AS9=0,AS11=0),"",AS7+AS9-AS11)</f>
        <v/>
      </c>
      <c r="AT13" s="984"/>
      <c r="AU13" s="983" t="str">
        <f t="shared" ref="AU13" si="4">IF(SUM(AI13,AK13,AM13,AQ13,AS13,K13,M13) = 0,"",SUM(AI13,AK13,AM13,AQ13,AS13,K13,M13))</f>
        <v/>
      </c>
      <c r="AV13" s="1011"/>
    </row>
    <row r="14" spans="1:48" ht="18.75" customHeight="1" x14ac:dyDescent="0.4">
      <c r="A14" s="1020"/>
      <c r="B14" s="969"/>
      <c r="C14" s="997"/>
      <c r="D14" s="997"/>
      <c r="E14" s="997"/>
      <c r="F14" s="997"/>
      <c r="G14" s="997"/>
      <c r="H14" s="997"/>
      <c r="I14" s="997"/>
      <c r="J14" s="970"/>
      <c r="K14" s="969"/>
      <c r="L14" s="970"/>
      <c r="M14" s="969"/>
      <c r="N14" s="970"/>
      <c r="O14" s="969"/>
      <c r="P14" s="970"/>
      <c r="Q14" s="969"/>
      <c r="R14" s="970"/>
      <c r="S14" s="969"/>
      <c r="T14" s="970"/>
      <c r="U14" s="969"/>
      <c r="V14" s="970"/>
      <c r="W14" s="969"/>
      <c r="X14" s="970"/>
      <c r="Y14" s="969"/>
      <c r="Z14" s="970"/>
      <c r="AA14" s="969"/>
      <c r="AB14" s="970"/>
      <c r="AC14" s="969"/>
      <c r="AD14" s="970"/>
      <c r="AE14" s="969"/>
      <c r="AF14" s="970"/>
      <c r="AG14" s="969"/>
      <c r="AH14" s="970"/>
      <c r="AI14" s="969"/>
      <c r="AJ14" s="970"/>
      <c r="AK14" s="969"/>
      <c r="AL14" s="970"/>
      <c r="AM14" s="969"/>
      <c r="AN14" s="970"/>
      <c r="AO14" s="969"/>
      <c r="AP14" s="970"/>
      <c r="AQ14" s="969"/>
      <c r="AR14" s="970"/>
      <c r="AS14" s="969"/>
      <c r="AT14" s="970"/>
      <c r="AU14" s="969"/>
      <c r="AV14" s="973"/>
    </row>
    <row r="15" spans="1:48" ht="18.75" customHeight="1" x14ac:dyDescent="0.4">
      <c r="A15" s="1012" t="str">
        <f>"R"&amp;表紙・鑑!S3</f>
        <v>R5</v>
      </c>
      <c r="B15" s="1014" t="s">
        <v>163</v>
      </c>
      <c r="C15" s="1015"/>
      <c r="D15" s="995" t="s">
        <v>164</v>
      </c>
      <c r="E15" s="995"/>
      <c r="F15" s="995"/>
      <c r="G15" s="995"/>
      <c r="H15" s="995"/>
      <c r="I15" s="995"/>
      <c r="J15" s="984"/>
      <c r="K15" s="998"/>
      <c r="L15" s="999"/>
      <c r="M15" s="998"/>
      <c r="N15" s="999"/>
      <c r="O15" s="998"/>
      <c r="P15" s="999"/>
      <c r="Q15" s="998"/>
      <c r="R15" s="999"/>
      <c r="S15" s="998"/>
      <c r="T15" s="999"/>
      <c r="U15" s="998"/>
      <c r="V15" s="999"/>
      <c r="W15" s="998"/>
      <c r="X15" s="999"/>
      <c r="Y15" s="998"/>
      <c r="Z15" s="999"/>
      <c r="AA15" s="998"/>
      <c r="AB15" s="999"/>
      <c r="AC15" s="998"/>
      <c r="AD15" s="999"/>
      <c r="AE15" s="998"/>
      <c r="AF15" s="999"/>
      <c r="AG15" s="998"/>
      <c r="AH15" s="999"/>
      <c r="AI15" s="983" t="str">
        <f t="shared" ref="AI15" si="5">IF(SUM(Q15:AH16) = 0, "", SUM(Q15:AH16))</f>
        <v/>
      </c>
      <c r="AJ15" s="984"/>
      <c r="AK15" s="998"/>
      <c r="AL15" s="999"/>
      <c r="AM15" s="998"/>
      <c r="AN15" s="999"/>
      <c r="AO15" s="998"/>
      <c r="AP15" s="999"/>
      <c r="AQ15" s="998"/>
      <c r="AR15" s="999"/>
      <c r="AS15" s="998"/>
      <c r="AT15" s="999"/>
      <c r="AU15" s="983" t="str">
        <f t="shared" ref="AU15" si="6">IF(SUM(AI15,AK15,AM15,AQ15,AS15,K15,M15) = 0,"",SUM(AI15,AK15,AM15,AQ15,AS15,K15,M15))</f>
        <v/>
      </c>
      <c r="AV15" s="1011"/>
    </row>
    <row r="16" spans="1:48" ht="18.75" customHeight="1" x14ac:dyDescent="0.4">
      <c r="A16" s="1013"/>
      <c r="B16" s="1016"/>
      <c r="C16" s="1017"/>
      <c r="D16" s="997"/>
      <c r="E16" s="997"/>
      <c r="F16" s="997"/>
      <c r="G16" s="997"/>
      <c r="H16" s="997"/>
      <c r="I16" s="997"/>
      <c r="J16" s="970"/>
      <c r="K16" s="1000"/>
      <c r="L16" s="1001"/>
      <c r="M16" s="1000"/>
      <c r="N16" s="1001"/>
      <c r="O16" s="1000"/>
      <c r="P16" s="1001"/>
      <c r="Q16" s="1000"/>
      <c r="R16" s="1001"/>
      <c r="S16" s="1000"/>
      <c r="T16" s="1001"/>
      <c r="U16" s="1000"/>
      <c r="V16" s="1001"/>
      <c r="W16" s="1000"/>
      <c r="X16" s="1001"/>
      <c r="Y16" s="1000"/>
      <c r="Z16" s="1001"/>
      <c r="AA16" s="1000"/>
      <c r="AB16" s="1001"/>
      <c r="AC16" s="1000"/>
      <c r="AD16" s="1001"/>
      <c r="AE16" s="1000"/>
      <c r="AF16" s="1001"/>
      <c r="AG16" s="1000"/>
      <c r="AH16" s="1001"/>
      <c r="AI16" s="969"/>
      <c r="AJ16" s="970"/>
      <c r="AK16" s="1000"/>
      <c r="AL16" s="1001"/>
      <c r="AM16" s="1000"/>
      <c r="AN16" s="1001"/>
      <c r="AO16" s="1000"/>
      <c r="AP16" s="1001"/>
      <c r="AQ16" s="1000"/>
      <c r="AR16" s="1001"/>
      <c r="AS16" s="1000"/>
      <c r="AT16" s="1001"/>
      <c r="AU16" s="969"/>
      <c r="AV16" s="973"/>
    </row>
    <row r="17" spans="1:48" ht="18.75" customHeight="1" x14ac:dyDescent="0.4">
      <c r="A17" s="1013" t="s">
        <v>165</v>
      </c>
      <c r="B17" s="1016"/>
      <c r="C17" s="1017"/>
      <c r="D17" s="995" t="s">
        <v>166</v>
      </c>
      <c r="E17" s="995"/>
      <c r="F17" s="995"/>
      <c r="G17" s="995"/>
      <c r="H17" s="995"/>
      <c r="I17" s="995"/>
      <c r="J17" s="984"/>
      <c r="K17" s="998"/>
      <c r="L17" s="999"/>
      <c r="M17" s="998"/>
      <c r="N17" s="999"/>
      <c r="O17" s="998"/>
      <c r="P17" s="999"/>
      <c r="Q17" s="998"/>
      <c r="R17" s="999"/>
      <c r="S17" s="998"/>
      <c r="T17" s="999"/>
      <c r="U17" s="998"/>
      <c r="V17" s="999"/>
      <c r="W17" s="998"/>
      <c r="X17" s="999"/>
      <c r="Y17" s="998"/>
      <c r="Z17" s="999"/>
      <c r="AA17" s="998"/>
      <c r="AB17" s="999"/>
      <c r="AC17" s="998"/>
      <c r="AD17" s="999"/>
      <c r="AE17" s="998"/>
      <c r="AF17" s="999"/>
      <c r="AG17" s="998"/>
      <c r="AH17" s="999"/>
      <c r="AI17" s="983" t="str">
        <f t="shared" ref="AI17" si="7">IF(SUM(Q17:AH18) = 0, "", SUM(Q17:AH18))</f>
        <v/>
      </c>
      <c r="AJ17" s="984"/>
      <c r="AK17" s="998"/>
      <c r="AL17" s="999"/>
      <c r="AM17" s="998"/>
      <c r="AN17" s="999"/>
      <c r="AO17" s="998"/>
      <c r="AP17" s="999"/>
      <c r="AQ17" s="998"/>
      <c r="AR17" s="999"/>
      <c r="AS17" s="998"/>
      <c r="AT17" s="999"/>
      <c r="AU17" s="983" t="str">
        <f t="shared" ref="AU17" si="8">IF(SUM(AI17,AK17,AM17,AQ17,AS17,K17,M17) = 0,"",SUM(AI17,AK17,AM17,AQ17,AS17,K17,M17))</f>
        <v/>
      </c>
      <c r="AV17" s="1011"/>
    </row>
    <row r="18" spans="1:48" ht="18.75" customHeight="1" x14ac:dyDescent="0.4">
      <c r="A18" s="1013"/>
      <c r="B18" s="1018"/>
      <c r="C18" s="1019"/>
      <c r="D18" s="997"/>
      <c r="E18" s="997"/>
      <c r="F18" s="997"/>
      <c r="G18" s="997"/>
      <c r="H18" s="997"/>
      <c r="I18" s="997"/>
      <c r="J18" s="970"/>
      <c r="K18" s="1000"/>
      <c r="L18" s="1001"/>
      <c r="M18" s="1000"/>
      <c r="N18" s="1001"/>
      <c r="O18" s="1000"/>
      <c r="P18" s="1001"/>
      <c r="Q18" s="1000"/>
      <c r="R18" s="1001"/>
      <c r="S18" s="1000"/>
      <c r="T18" s="1001"/>
      <c r="U18" s="1000"/>
      <c r="V18" s="1001"/>
      <c r="W18" s="1000"/>
      <c r="X18" s="1001"/>
      <c r="Y18" s="1000"/>
      <c r="Z18" s="1001"/>
      <c r="AA18" s="1000"/>
      <c r="AB18" s="1001"/>
      <c r="AC18" s="1000"/>
      <c r="AD18" s="1001"/>
      <c r="AE18" s="1000"/>
      <c r="AF18" s="1001"/>
      <c r="AG18" s="1000"/>
      <c r="AH18" s="1001"/>
      <c r="AI18" s="969"/>
      <c r="AJ18" s="970"/>
      <c r="AK18" s="1000"/>
      <c r="AL18" s="1001"/>
      <c r="AM18" s="1000"/>
      <c r="AN18" s="1001"/>
      <c r="AO18" s="1000"/>
      <c r="AP18" s="1001"/>
      <c r="AQ18" s="1000"/>
      <c r="AR18" s="1001"/>
      <c r="AS18" s="1000"/>
      <c r="AT18" s="1001"/>
      <c r="AU18" s="969"/>
      <c r="AV18" s="973"/>
    </row>
    <row r="19" spans="1:48" ht="18.75" customHeight="1" x14ac:dyDescent="0.4">
      <c r="A19" s="1013" t="s">
        <v>167</v>
      </c>
      <c r="B19" s="143"/>
      <c r="C19" s="1025"/>
      <c r="D19" s="1026"/>
      <c r="E19" s="1028" t="s">
        <v>27</v>
      </c>
      <c r="F19" s="1030"/>
      <c r="G19" s="1030"/>
      <c r="H19" s="1032" t="s">
        <v>168</v>
      </c>
      <c r="I19" s="1032"/>
      <c r="J19" s="1032"/>
      <c r="K19" s="977" t="str">
        <f>IF(ISERROR(K13+K15-K17),IF(K13="",IF(AND(K15=0,K17=0),"",K15-K17),K13),K13+K15-K17)</f>
        <v/>
      </c>
      <c r="L19" s="977"/>
      <c r="M19" s="977" t="str">
        <f>IF(ISERROR(M13+M15-M17),IF(M13="",IF(AND(M15=0,M17=0),"",M15-M17),M13),M13+M15-M17)</f>
        <v/>
      </c>
      <c r="N19" s="977"/>
      <c r="O19" s="977" t="str">
        <f>IF(ISERROR(O13+O15-O17),IF(O13="",IF(AND(O15=0,O17=0),"",O15-O17),O13),O13+O15-O17)</f>
        <v/>
      </c>
      <c r="P19" s="977"/>
      <c r="Q19" s="983" t="str">
        <f>IF(ISERROR(Q13+Q15-Q17),IF(Q13="",IF(AND(Q15=0,Q17=0),"",Q15-Q17),Q13),Q13+Q15-Q17)</f>
        <v/>
      </c>
      <c r="R19" s="984"/>
      <c r="S19" s="977" t="str">
        <f>IF(ISERROR(S13+S15-S17),IF(S13="",IF(AND(S15=0,S17=0),"",S15-S17),S13),S13+S15-S17)</f>
        <v/>
      </c>
      <c r="T19" s="977"/>
      <c r="U19" s="977" t="str">
        <f>IF(ISERROR(U13+U15-U17),IF(U13="",IF(AND(U15=0,U17=0),"",U15-U17),U13),U13+U15-U17)</f>
        <v/>
      </c>
      <c r="V19" s="977"/>
      <c r="W19" s="977" t="str">
        <f>IF(ISERROR(W13+W15-W17),IF(W13="",IF(AND(W15=0,W17=0),"",W15-W17),W13),W13+W15-W17)</f>
        <v/>
      </c>
      <c r="X19" s="977"/>
      <c r="Y19" s="977" t="str">
        <f>IF(ISERROR(Y13+Y15-Y17),IF(Y13="",IF(AND(Y15=0,Y17=0),"",Y15-Y17),Y13),Y13+Y15-Y17)</f>
        <v/>
      </c>
      <c r="Z19" s="977"/>
      <c r="AA19" s="977" t="str">
        <f>IF(ISERROR(AA13+AA15-AA17),IF(AA13="",IF(AND(AA15=0,AA17=0),"",AA15-AA17),AA13),AA13+AA15-AA17)</f>
        <v/>
      </c>
      <c r="AB19" s="977"/>
      <c r="AC19" s="977" t="str">
        <f>IF(ISERROR(AC13+AC15-AC17),IF(AC13="",IF(AND(AC15=0,AC17=0),"",AC15-AC17),AC13),AC13+AC15-AC17)</f>
        <v/>
      </c>
      <c r="AD19" s="977"/>
      <c r="AE19" s="977" t="str">
        <f>IF(ISERROR(AE13+AE15-AE17),IF(AE13="",IF(AND(AE15=0,AE17=0),"",AE15-AE17),AE13),AE13+AE15-AE17)</f>
        <v/>
      </c>
      <c r="AF19" s="977"/>
      <c r="AG19" s="977" t="str">
        <f>IF(ISERROR(AG13+AG15-AG17),IF(AG13="",IF(AND(AG15=0,AG17=0),"",AG15-AG17),AG13),AG13+AG15-AG17)</f>
        <v/>
      </c>
      <c r="AH19" s="977"/>
      <c r="AI19" s="983" t="str">
        <f>IF(SUM(Q19:AH20) = 0, "", SUM(Q19:AH20))</f>
        <v/>
      </c>
      <c r="AJ19" s="984"/>
      <c r="AK19" s="977" t="str">
        <f>IF(ISERROR(AK13+AK15-AK17),IF(AK13="",IF(AND(AK15=0,AK17=0),"",AK15-AK17),AK13),AK13+AK15-AK17)</f>
        <v/>
      </c>
      <c r="AL19" s="977"/>
      <c r="AM19" s="977" t="str">
        <f>IF(ISERROR(AM13+AM15-AM17),IF(AM13="",IF(AND(AM15=0,AM17=0),"",AM15-AM17),AM13),AM13+AM15-AM17)</f>
        <v/>
      </c>
      <c r="AN19" s="977"/>
      <c r="AO19" s="977" t="str">
        <f>IF(ISERROR(AO13+AO15-AO17),IF(AO13="",IF(AND(AO15=0,AO17=0),"",AO15-AO17),AO13),AO13+AO15-AO17)</f>
        <v/>
      </c>
      <c r="AP19" s="977"/>
      <c r="AQ19" s="977" t="str">
        <f>IF(ISERROR(AQ13+AQ15-AQ17),IF(AQ13="",IF(AND(AQ15=0,AQ17=0),"",AQ15-AQ17),AQ13),AQ13+AQ15-AQ17)</f>
        <v/>
      </c>
      <c r="AR19" s="977"/>
      <c r="AS19" s="977" t="str">
        <f>IF(ISERROR(AS13+AS15-AS17),IF(AS13="",IF(AND(AS15=0,AS17=0),"",AS15-AS17),AS13),AS13+AS15-AS17)</f>
        <v/>
      </c>
      <c r="AT19" s="977"/>
      <c r="AU19" s="983" t="str">
        <f t="shared" ref="AU19" si="9">IF(SUM(AI19,AK19,AM19,AQ19,AS19,K19,M19) = 0,"",SUM(AI19,AK19,AM19,AQ19,AS19,K19,M19))</f>
        <v/>
      </c>
      <c r="AV19" s="1011"/>
    </row>
    <row r="20" spans="1:48" ht="18.75" customHeight="1" thickBot="1" x14ac:dyDescent="0.45">
      <c r="A20" s="1024"/>
      <c r="B20" s="126"/>
      <c r="C20" s="1027"/>
      <c r="D20" s="1027"/>
      <c r="E20" s="1029"/>
      <c r="F20" s="1031"/>
      <c r="G20" s="1031"/>
      <c r="H20" s="1033"/>
      <c r="I20" s="1033"/>
      <c r="J20" s="1033"/>
      <c r="K20" s="1021"/>
      <c r="L20" s="1021"/>
      <c r="M20" s="1021"/>
      <c r="N20" s="1021"/>
      <c r="O20" s="1021"/>
      <c r="P20" s="1021"/>
      <c r="Q20" s="1022"/>
      <c r="R20" s="1023"/>
      <c r="S20" s="1021"/>
      <c r="T20" s="1021"/>
      <c r="U20" s="1021"/>
      <c r="V20" s="1021"/>
      <c r="W20" s="1021"/>
      <c r="X20" s="1021"/>
      <c r="Y20" s="1021"/>
      <c r="Z20" s="1021"/>
      <c r="AA20" s="1021"/>
      <c r="AB20" s="1021"/>
      <c r="AC20" s="1021"/>
      <c r="AD20" s="1021"/>
      <c r="AE20" s="1021"/>
      <c r="AF20" s="1021"/>
      <c r="AG20" s="1021"/>
      <c r="AH20" s="1021"/>
      <c r="AI20" s="1022"/>
      <c r="AJ20" s="1023"/>
      <c r="AK20" s="1021"/>
      <c r="AL20" s="1021"/>
      <c r="AM20" s="1021"/>
      <c r="AN20" s="1021"/>
      <c r="AO20" s="1021"/>
      <c r="AP20" s="1021"/>
      <c r="AQ20" s="1021"/>
      <c r="AR20" s="1021"/>
      <c r="AS20" s="1021"/>
      <c r="AT20" s="1021"/>
      <c r="AU20" s="1022"/>
      <c r="AV20" s="1034"/>
    </row>
    <row r="21" spans="1:48" ht="18.75" customHeight="1" x14ac:dyDescent="0.4">
      <c r="A21" s="30" t="s">
        <v>97</v>
      </c>
      <c r="B21" s="18" t="s">
        <v>211</v>
      </c>
      <c r="C21" s="18"/>
    </row>
    <row r="22" spans="1:48" ht="18.75" customHeight="1" x14ac:dyDescent="0.4">
      <c r="A22" s="18"/>
      <c r="B22" s="18" t="s">
        <v>169</v>
      </c>
      <c r="C22" s="18"/>
    </row>
    <row r="23" spans="1:48" ht="18.75" customHeight="1" x14ac:dyDescent="0.4">
      <c r="A23" s="18"/>
      <c r="B23" s="18" t="s">
        <v>214</v>
      </c>
      <c r="C23" s="18"/>
    </row>
    <row r="24" spans="1:48" ht="18.75" customHeight="1" x14ac:dyDescent="0.4">
      <c r="A24" s="18"/>
      <c r="B24" s="18" t="s">
        <v>170</v>
      </c>
      <c r="C24" s="18"/>
    </row>
    <row r="25" spans="1:48" ht="18.75" customHeight="1" x14ac:dyDescent="0.4">
      <c r="A25" s="18"/>
      <c r="B25" s="18" t="s">
        <v>171</v>
      </c>
      <c r="C25" s="18"/>
    </row>
    <row r="26" spans="1:48" ht="18.75" customHeight="1" x14ac:dyDescent="0.4">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row>
    <row r="27" spans="1:48" ht="18.75" customHeight="1" thickBot="1" x14ac:dyDescent="0.45">
      <c r="A27" s="18" t="str">
        <f>"（２）退職者の状況（令和"&amp;表紙・鑑!S3-1&amp;"年4月1日以降）"</f>
        <v>（２）退職者の状況（令和4年4月1日以降）</v>
      </c>
    </row>
    <row r="28" spans="1:48" ht="18.75" customHeight="1" x14ac:dyDescent="0.4">
      <c r="A28" s="1041" t="s">
        <v>172</v>
      </c>
      <c r="B28" s="1039"/>
      <c r="C28" s="1039"/>
      <c r="D28" s="966"/>
      <c r="E28" s="965" t="s">
        <v>173</v>
      </c>
      <c r="F28" s="1039"/>
      <c r="G28" s="966"/>
      <c r="H28" s="1035" t="s">
        <v>174</v>
      </c>
      <c r="I28" s="1036"/>
      <c r="J28" s="1036"/>
      <c r="K28" s="1036"/>
      <c r="L28" s="1037"/>
      <c r="M28" s="976" t="s">
        <v>175</v>
      </c>
      <c r="N28" s="976"/>
      <c r="O28" s="976"/>
      <c r="P28" s="1038"/>
      <c r="Q28" s="1039" t="s">
        <v>172</v>
      </c>
      <c r="R28" s="1039"/>
      <c r="S28" s="1039"/>
      <c r="T28" s="966"/>
      <c r="U28" s="965" t="s">
        <v>173</v>
      </c>
      <c r="V28" s="1039"/>
      <c r="W28" s="966"/>
      <c r="X28" s="1035" t="s">
        <v>174</v>
      </c>
      <c r="Y28" s="1036"/>
      <c r="Z28" s="1036"/>
      <c r="AA28" s="1036"/>
      <c r="AB28" s="1037"/>
      <c r="AC28" s="976" t="s">
        <v>175</v>
      </c>
      <c r="AD28" s="976"/>
      <c r="AE28" s="976"/>
      <c r="AF28" s="1038"/>
      <c r="AG28" s="1039" t="s">
        <v>172</v>
      </c>
      <c r="AH28" s="1039"/>
      <c r="AI28" s="1039"/>
      <c r="AJ28" s="966"/>
      <c r="AK28" s="965" t="s">
        <v>173</v>
      </c>
      <c r="AL28" s="1039"/>
      <c r="AM28" s="966"/>
      <c r="AN28" s="1035" t="s">
        <v>174</v>
      </c>
      <c r="AO28" s="1036"/>
      <c r="AP28" s="1036"/>
      <c r="AQ28" s="1036"/>
      <c r="AR28" s="1037"/>
      <c r="AS28" s="976" t="s">
        <v>175</v>
      </c>
      <c r="AT28" s="976"/>
      <c r="AU28" s="976"/>
      <c r="AV28" s="1040"/>
    </row>
    <row r="29" spans="1:48" ht="18.75" customHeight="1" x14ac:dyDescent="0.4">
      <c r="A29" s="1044"/>
      <c r="B29" s="1030"/>
      <c r="C29" s="1030"/>
      <c r="D29" s="128" t="s">
        <v>26</v>
      </c>
      <c r="E29" s="1045"/>
      <c r="F29" s="1046"/>
      <c r="G29" s="1046"/>
      <c r="H29" s="998"/>
      <c r="I29" s="1030"/>
      <c r="J29" s="1030"/>
      <c r="K29" s="1030"/>
      <c r="L29" s="999"/>
      <c r="M29" s="982"/>
      <c r="N29" s="982"/>
      <c r="O29" s="982"/>
      <c r="P29" s="1043"/>
      <c r="Q29" s="1044"/>
      <c r="R29" s="1030"/>
      <c r="S29" s="1030"/>
      <c r="T29" s="128" t="s">
        <v>26</v>
      </c>
      <c r="U29" s="1045"/>
      <c r="V29" s="1046"/>
      <c r="W29" s="1046"/>
      <c r="X29" s="998"/>
      <c r="Y29" s="1030"/>
      <c r="Z29" s="1030"/>
      <c r="AA29" s="1030"/>
      <c r="AB29" s="999"/>
      <c r="AC29" s="982"/>
      <c r="AD29" s="982"/>
      <c r="AE29" s="982"/>
      <c r="AF29" s="1043"/>
      <c r="AG29" s="1044"/>
      <c r="AH29" s="1030"/>
      <c r="AI29" s="1030"/>
      <c r="AJ29" s="128" t="s">
        <v>26</v>
      </c>
      <c r="AK29" s="1045"/>
      <c r="AL29" s="1046"/>
      <c r="AM29" s="1046"/>
      <c r="AN29" s="998"/>
      <c r="AO29" s="1030"/>
      <c r="AP29" s="1030"/>
      <c r="AQ29" s="1030"/>
      <c r="AR29" s="999"/>
      <c r="AS29" s="982"/>
      <c r="AT29" s="982"/>
      <c r="AU29" s="982"/>
      <c r="AV29" s="1047"/>
    </row>
    <row r="30" spans="1:48" ht="18.75" customHeight="1" x14ac:dyDescent="0.4">
      <c r="A30" s="129"/>
      <c r="B30" s="130" t="s">
        <v>27</v>
      </c>
      <c r="C30" s="131"/>
      <c r="D30" s="132" t="s">
        <v>38</v>
      </c>
      <c r="E30" s="1045"/>
      <c r="F30" s="1046"/>
      <c r="G30" s="1046"/>
      <c r="H30" s="1000"/>
      <c r="I30" s="1042"/>
      <c r="J30" s="1042"/>
      <c r="K30" s="1042"/>
      <c r="L30" s="1001"/>
      <c r="M30" s="982"/>
      <c r="N30" s="982"/>
      <c r="O30" s="982"/>
      <c r="P30" s="1043"/>
      <c r="Q30" s="129"/>
      <c r="R30" s="130" t="s">
        <v>27</v>
      </c>
      <c r="S30" s="131"/>
      <c r="T30" s="132" t="s">
        <v>38</v>
      </c>
      <c r="U30" s="1045"/>
      <c r="V30" s="1046"/>
      <c r="W30" s="1046"/>
      <c r="X30" s="1000"/>
      <c r="Y30" s="1042"/>
      <c r="Z30" s="1042"/>
      <c r="AA30" s="1042"/>
      <c r="AB30" s="1001"/>
      <c r="AC30" s="982"/>
      <c r="AD30" s="982"/>
      <c r="AE30" s="982"/>
      <c r="AF30" s="1043"/>
      <c r="AG30" s="129"/>
      <c r="AH30" s="130" t="s">
        <v>27</v>
      </c>
      <c r="AI30" s="131"/>
      <c r="AJ30" s="132" t="s">
        <v>38</v>
      </c>
      <c r="AK30" s="1045"/>
      <c r="AL30" s="1046"/>
      <c r="AM30" s="1046"/>
      <c r="AN30" s="1000"/>
      <c r="AO30" s="1042"/>
      <c r="AP30" s="1042"/>
      <c r="AQ30" s="1042"/>
      <c r="AR30" s="1001"/>
      <c r="AS30" s="982"/>
      <c r="AT30" s="982"/>
      <c r="AU30" s="982"/>
      <c r="AV30" s="1047"/>
    </row>
    <row r="31" spans="1:48" ht="18.75" customHeight="1" x14ac:dyDescent="0.4">
      <c r="A31" s="1044"/>
      <c r="B31" s="1030"/>
      <c r="C31" s="1030"/>
      <c r="D31" s="128" t="s">
        <v>26</v>
      </c>
      <c r="E31" s="1046"/>
      <c r="F31" s="1046"/>
      <c r="G31" s="1046"/>
      <c r="H31" s="998"/>
      <c r="I31" s="1030"/>
      <c r="J31" s="1030"/>
      <c r="K31" s="1030"/>
      <c r="L31" s="999"/>
      <c r="M31" s="982"/>
      <c r="N31" s="982"/>
      <c r="O31" s="982"/>
      <c r="P31" s="1043"/>
      <c r="Q31" s="1044"/>
      <c r="R31" s="1030"/>
      <c r="S31" s="1030"/>
      <c r="T31" s="128" t="s">
        <v>26</v>
      </c>
      <c r="U31" s="1046"/>
      <c r="V31" s="1046"/>
      <c r="W31" s="1046"/>
      <c r="X31" s="998"/>
      <c r="Y31" s="1030"/>
      <c r="Z31" s="1030"/>
      <c r="AA31" s="1030"/>
      <c r="AB31" s="999"/>
      <c r="AC31" s="982"/>
      <c r="AD31" s="982"/>
      <c r="AE31" s="982"/>
      <c r="AF31" s="1043"/>
      <c r="AG31" s="1044"/>
      <c r="AH31" s="1030"/>
      <c r="AI31" s="1030"/>
      <c r="AJ31" s="128" t="s">
        <v>26</v>
      </c>
      <c r="AK31" s="1046"/>
      <c r="AL31" s="1046"/>
      <c r="AM31" s="1046"/>
      <c r="AN31" s="998"/>
      <c r="AO31" s="1030"/>
      <c r="AP31" s="1030"/>
      <c r="AQ31" s="1030"/>
      <c r="AR31" s="999"/>
      <c r="AS31" s="982"/>
      <c r="AT31" s="982"/>
      <c r="AU31" s="982"/>
      <c r="AV31" s="1047"/>
    </row>
    <row r="32" spans="1:48" ht="18.75" customHeight="1" x14ac:dyDescent="0.4">
      <c r="A32" s="129"/>
      <c r="B32" s="130" t="s">
        <v>27</v>
      </c>
      <c r="C32" s="131"/>
      <c r="D32" s="132" t="s">
        <v>38</v>
      </c>
      <c r="E32" s="1046"/>
      <c r="F32" s="1046"/>
      <c r="G32" s="1046"/>
      <c r="H32" s="1000"/>
      <c r="I32" s="1042"/>
      <c r="J32" s="1042"/>
      <c r="K32" s="1042"/>
      <c r="L32" s="1001"/>
      <c r="M32" s="982"/>
      <c r="N32" s="982"/>
      <c r="O32" s="982"/>
      <c r="P32" s="1043"/>
      <c r="Q32" s="129"/>
      <c r="R32" s="130" t="s">
        <v>27</v>
      </c>
      <c r="S32" s="131"/>
      <c r="T32" s="132" t="s">
        <v>38</v>
      </c>
      <c r="U32" s="1046"/>
      <c r="V32" s="1046"/>
      <c r="W32" s="1046"/>
      <c r="X32" s="1000"/>
      <c r="Y32" s="1042"/>
      <c r="Z32" s="1042"/>
      <c r="AA32" s="1042"/>
      <c r="AB32" s="1001"/>
      <c r="AC32" s="982"/>
      <c r="AD32" s="982"/>
      <c r="AE32" s="982"/>
      <c r="AF32" s="1043"/>
      <c r="AG32" s="129"/>
      <c r="AH32" s="130" t="s">
        <v>27</v>
      </c>
      <c r="AI32" s="131"/>
      <c r="AJ32" s="132" t="s">
        <v>38</v>
      </c>
      <c r="AK32" s="1046"/>
      <c r="AL32" s="1046"/>
      <c r="AM32" s="1046"/>
      <c r="AN32" s="1000"/>
      <c r="AO32" s="1042"/>
      <c r="AP32" s="1042"/>
      <c r="AQ32" s="1042"/>
      <c r="AR32" s="1001"/>
      <c r="AS32" s="982"/>
      <c r="AT32" s="982"/>
      <c r="AU32" s="982"/>
      <c r="AV32" s="1047"/>
    </row>
    <row r="33" spans="1:54" ht="18.75" customHeight="1" x14ac:dyDescent="0.4">
      <c r="A33" s="1044"/>
      <c r="B33" s="1030"/>
      <c r="C33" s="1030"/>
      <c r="D33" s="128" t="s">
        <v>26</v>
      </c>
      <c r="E33" s="1046"/>
      <c r="F33" s="1046"/>
      <c r="G33" s="1046"/>
      <c r="H33" s="998"/>
      <c r="I33" s="1030"/>
      <c r="J33" s="1030"/>
      <c r="K33" s="1030"/>
      <c r="L33" s="999"/>
      <c r="M33" s="982"/>
      <c r="N33" s="982"/>
      <c r="O33" s="982"/>
      <c r="P33" s="1043"/>
      <c r="Q33" s="1044"/>
      <c r="R33" s="1030"/>
      <c r="S33" s="1030"/>
      <c r="T33" s="128" t="s">
        <v>26</v>
      </c>
      <c r="U33" s="1046"/>
      <c r="V33" s="1046"/>
      <c r="W33" s="1046"/>
      <c r="X33" s="998"/>
      <c r="Y33" s="1030"/>
      <c r="Z33" s="1030"/>
      <c r="AA33" s="1030"/>
      <c r="AB33" s="999"/>
      <c r="AC33" s="982"/>
      <c r="AD33" s="982"/>
      <c r="AE33" s="982"/>
      <c r="AF33" s="1043"/>
      <c r="AG33" s="1044"/>
      <c r="AH33" s="1030"/>
      <c r="AI33" s="1030"/>
      <c r="AJ33" s="128" t="s">
        <v>26</v>
      </c>
      <c r="AK33" s="1046"/>
      <c r="AL33" s="1046"/>
      <c r="AM33" s="1046"/>
      <c r="AN33" s="998"/>
      <c r="AO33" s="1030"/>
      <c r="AP33" s="1030"/>
      <c r="AQ33" s="1030"/>
      <c r="AR33" s="999"/>
      <c r="AS33" s="982"/>
      <c r="AT33" s="982"/>
      <c r="AU33" s="982"/>
      <c r="AV33" s="1047"/>
    </row>
    <row r="34" spans="1:54" ht="18.75" customHeight="1" x14ac:dyDescent="0.4">
      <c r="A34" s="129"/>
      <c r="B34" s="130" t="s">
        <v>27</v>
      </c>
      <c r="C34" s="131"/>
      <c r="D34" s="132" t="s">
        <v>38</v>
      </c>
      <c r="E34" s="1046"/>
      <c r="F34" s="1046"/>
      <c r="G34" s="1046"/>
      <c r="H34" s="1000"/>
      <c r="I34" s="1042"/>
      <c r="J34" s="1042"/>
      <c r="K34" s="1042"/>
      <c r="L34" s="1001"/>
      <c r="M34" s="982"/>
      <c r="N34" s="982"/>
      <c r="O34" s="982"/>
      <c r="P34" s="1043"/>
      <c r="Q34" s="129"/>
      <c r="R34" s="130" t="s">
        <v>27</v>
      </c>
      <c r="S34" s="131"/>
      <c r="T34" s="132" t="s">
        <v>38</v>
      </c>
      <c r="U34" s="1046"/>
      <c r="V34" s="1046"/>
      <c r="W34" s="1046"/>
      <c r="X34" s="1000"/>
      <c r="Y34" s="1042"/>
      <c r="Z34" s="1042"/>
      <c r="AA34" s="1042"/>
      <c r="AB34" s="1001"/>
      <c r="AC34" s="982"/>
      <c r="AD34" s="982"/>
      <c r="AE34" s="982"/>
      <c r="AF34" s="1043"/>
      <c r="AG34" s="129"/>
      <c r="AH34" s="130" t="s">
        <v>27</v>
      </c>
      <c r="AI34" s="131"/>
      <c r="AJ34" s="132" t="s">
        <v>38</v>
      </c>
      <c r="AK34" s="1046"/>
      <c r="AL34" s="1046"/>
      <c r="AM34" s="1046"/>
      <c r="AN34" s="1000"/>
      <c r="AO34" s="1042"/>
      <c r="AP34" s="1042"/>
      <c r="AQ34" s="1042"/>
      <c r="AR34" s="1001"/>
      <c r="AS34" s="982"/>
      <c r="AT34" s="982"/>
      <c r="AU34" s="982"/>
      <c r="AV34" s="1047"/>
    </row>
    <row r="35" spans="1:54" ht="18.75" customHeight="1" x14ac:dyDescent="0.4">
      <c r="A35" s="1044"/>
      <c r="B35" s="1030"/>
      <c r="C35" s="1030"/>
      <c r="D35" s="128" t="s">
        <v>26</v>
      </c>
      <c r="E35" s="1046"/>
      <c r="F35" s="1046"/>
      <c r="G35" s="1046"/>
      <c r="H35" s="998"/>
      <c r="I35" s="1030"/>
      <c r="J35" s="1030"/>
      <c r="K35" s="1030"/>
      <c r="L35" s="999"/>
      <c r="M35" s="982"/>
      <c r="N35" s="982"/>
      <c r="O35" s="982"/>
      <c r="P35" s="1043"/>
      <c r="Q35" s="1044"/>
      <c r="R35" s="1030"/>
      <c r="S35" s="1030"/>
      <c r="T35" s="128" t="s">
        <v>26</v>
      </c>
      <c r="U35" s="1046"/>
      <c r="V35" s="1046"/>
      <c r="W35" s="1046"/>
      <c r="X35" s="998"/>
      <c r="Y35" s="1030"/>
      <c r="Z35" s="1030"/>
      <c r="AA35" s="1030"/>
      <c r="AB35" s="999"/>
      <c r="AC35" s="982"/>
      <c r="AD35" s="982"/>
      <c r="AE35" s="982"/>
      <c r="AF35" s="1043"/>
      <c r="AG35" s="1044"/>
      <c r="AH35" s="1030"/>
      <c r="AI35" s="1030"/>
      <c r="AJ35" s="128" t="s">
        <v>26</v>
      </c>
      <c r="AK35" s="1046"/>
      <c r="AL35" s="1046"/>
      <c r="AM35" s="1046"/>
      <c r="AN35" s="998"/>
      <c r="AO35" s="1030"/>
      <c r="AP35" s="1030"/>
      <c r="AQ35" s="1030"/>
      <c r="AR35" s="999"/>
      <c r="AS35" s="982"/>
      <c r="AT35" s="982"/>
      <c r="AU35" s="982"/>
      <c r="AV35" s="1047"/>
    </row>
    <row r="36" spans="1:54" ht="18.75" customHeight="1" x14ac:dyDescent="0.4">
      <c r="A36" s="129"/>
      <c r="B36" s="130" t="s">
        <v>27</v>
      </c>
      <c r="C36" s="131"/>
      <c r="D36" s="132" t="s">
        <v>38</v>
      </c>
      <c r="E36" s="1046"/>
      <c r="F36" s="1046"/>
      <c r="G36" s="1046"/>
      <c r="H36" s="1000"/>
      <c r="I36" s="1042"/>
      <c r="J36" s="1042"/>
      <c r="K36" s="1042"/>
      <c r="L36" s="1001"/>
      <c r="M36" s="982"/>
      <c r="N36" s="982"/>
      <c r="O36" s="982"/>
      <c r="P36" s="1043"/>
      <c r="Q36" s="129"/>
      <c r="R36" s="130" t="s">
        <v>27</v>
      </c>
      <c r="S36" s="131"/>
      <c r="T36" s="132" t="s">
        <v>38</v>
      </c>
      <c r="U36" s="1046"/>
      <c r="V36" s="1046"/>
      <c r="W36" s="1046"/>
      <c r="X36" s="1000"/>
      <c r="Y36" s="1042"/>
      <c r="Z36" s="1042"/>
      <c r="AA36" s="1042"/>
      <c r="AB36" s="1001"/>
      <c r="AC36" s="982"/>
      <c r="AD36" s="982"/>
      <c r="AE36" s="982"/>
      <c r="AF36" s="1043"/>
      <c r="AG36" s="129"/>
      <c r="AH36" s="130" t="s">
        <v>27</v>
      </c>
      <c r="AI36" s="131"/>
      <c r="AJ36" s="132" t="s">
        <v>38</v>
      </c>
      <c r="AK36" s="1046"/>
      <c r="AL36" s="1046"/>
      <c r="AM36" s="1046"/>
      <c r="AN36" s="1000"/>
      <c r="AO36" s="1042"/>
      <c r="AP36" s="1042"/>
      <c r="AQ36" s="1042"/>
      <c r="AR36" s="1001"/>
      <c r="AS36" s="982"/>
      <c r="AT36" s="982"/>
      <c r="AU36" s="982"/>
      <c r="AV36" s="1047"/>
    </row>
    <row r="37" spans="1:54" ht="18.75" customHeight="1" x14ac:dyDescent="0.4">
      <c r="A37" s="1044"/>
      <c r="B37" s="1030"/>
      <c r="C37" s="1030"/>
      <c r="D37" s="128" t="s">
        <v>26</v>
      </c>
      <c r="E37" s="1046"/>
      <c r="F37" s="1046"/>
      <c r="G37" s="1046"/>
      <c r="H37" s="998"/>
      <c r="I37" s="1030"/>
      <c r="J37" s="1030"/>
      <c r="K37" s="1030"/>
      <c r="L37" s="999"/>
      <c r="M37" s="982"/>
      <c r="N37" s="982"/>
      <c r="O37" s="982"/>
      <c r="P37" s="1043"/>
      <c r="Q37" s="1044"/>
      <c r="R37" s="1030"/>
      <c r="S37" s="1030"/>
      <c r="T37" s="128" t="s">
        <v>26</v>
      </c>
      <c r="U37" s="1046"/>
      <c r="V37" s="1046"/>
      <c r="W37" s="1046"/>
      <c r="X37" s="998"/>
      <c r="Y37" s="1030"/>
      <c r="Z37" s="1030"/>
      <c r="AA37" s="1030"/>
      <c r="AB37" s="999"/>
      <c r="AC37" s="982"/>
      <c r="AD37" s="982"/>
      <c r="AE37" s="982"/>
      <c r="AF37" s="1043"/>
      <c r="AG37" s="1044"/>
      <c r="AH37" s="1030"/>
      <c r="AI37" s="1030"/>
      <c r="AJ37" s="128" t="s">
        <v>26</v>
      </c>
      <c r="AK37" s="1046"/>
      <c r="AL37" s="1046"/>
      <c r="AM37" s="1046"/>
      <c r="AN37" s="998"/>
      <c r="AO37" s="1030"/>
      <c r="AP37" s="1030"/>
      <c r="AQ37" s="1030"/>
      <c r="AR37" s="999"/>
      <c r="AS37" s="982"/>
      <c r="AT37" s="982"/>
      <c r="AU37" s="982"/>
      <c r="AV37" s="1047"/>
    </row>
    <row r="38" spans="1:54" ht="18.75" customHeight="1" x14ac:dyDescent="0.4">
      <c r="A38" s="129"/>
      <c r="B38" s="130" t="s">
        <v>27</v>
      </c>
      <c r="C38" s="131"/>
      <c r="D38" s="132" t="s">
        <v>38</v>
      </c>
      <c r="E38" s="1046"/>
      <c r="F38" s="1046"/>
      <c r="G38" s="1046"/>
      <c r="H38" s="1000"/>
      <c r="I38" s="1042"/>
      <c r="J38" s="1042"/>
      <c r="K38" s="1042"/>
      <c r="L38" s="1001"/>
      <c r="M38" s="982"/>
      <c r="N38" s="982"/>
      <c r="O38" s="982"/>
      <c r="P38" s="1043"/>
      <c r="Q38" s="129"/>
      <c r="R38" s="130" t="s">
        <v>27</v>
      </c>
      <c r="S38" s="131"/>
      <c r="T38" s="132" t="s">
        <v>38</v>
      </c>
      <c r="U38" s="1046"/>
      <c r="V38" s="1046"/>
      <c r="W38" s="1046"/>
      <c r="X38" s="1000"/>
      <c r="Y38" s="1042"/>
      <c r="Z38" s="1042"/>
      <c r="AA38" s="1042"/>
      <c r="AB38" s="1001"/>
      <c r="AC38" s="982"/>
      <c r="AD38" s="982"/>
      <c r="AE38" s="982"/>
      <c r="AF38" s="1043"/>
      <c r="AG38" s="129"/>
      <c r="AH38" s="130" t="s">
        <v>27</v>
      </c>
      <c r="AI38" s="131"/>
      <c r="AJ38" s="132" t="s">
        <v>38</v>
      </c>
      <c r="AK38" s="1046"/>
      <c r="AL38" s="1046"/>
      <c r="AM38" s="1046"/>
      <c r="AN38" s="1000"/>
      <c r="AO38" s="1042"/>
      <c r="AP38" s="1042"/>
      <c r="AQ38" s="1042"/>
      <c r="AR38" s="1001"/>
      <c r="AS38" s="982"/>
      <c r="AT38" s="982"/>
      <c r="AU38" s="982"/>
      <c r="AV38" s="1047"/>
    </row>
    <row r="39" spans="1:54" ht="18.75" customHeight="1" x14ac:dyDescent="0.4">
      <c r="A39" s="1044"/>
      <c r="B39" s="1030"/>
      <c r="C39" s="1030"/>
      <c r="D39" s="128" t="s">
        <v>26</v>
      </c>
      <c r="E39" s="1046"/>
      <c r="F39" s="1046"/>
      <c r="G39" s="1046"/>
      <c r="H39" s="998"/>
      <c r="I39" s="1030"/>
      <c r="J39" s="1030"/>
      <c r="K39" s="1030"/>
      <c r="L39" s="999"/>
      <c r="M39" s="982"/>
      <c r="N39" s="982"/>
      <c r="O39" s="982"/>
      <c r="P39" s="1043"/>
      <c r="Q39" s="1044"/>
      <c r="R39" s="1030"/>
      <c r="S39" s="1030"/>
      <c r="T39" s="128" t="s">
        <v>26</v>
      </c>
      <c r="U39" s="1046"/>
      <c r="V39" s="1046"/>
      <c r="W39" s="1046"/>
      <c r="X39" s="998"/>
      <c r="Y39" s="1030"/>
      <c r="Z39" s="1030"/>
      <c r="AA39" s="1030"/>
      <c r="AB39" s="999"/>
      <c r="AC39" s="982"/>
      <c r="AD39" s="982"/>
      <c r="AE39" s="982"/>
      <c r="AF39" s="1043"/>
      <c r="AG39" s="1044"/>
      <c r="AH39" s="1030"/>
      <c r="AI39" s="1030"/>
      <c r="AJ39" s="128" t="s">
        <v>26</v>
      </c>
      <c r="AK39" s="1046"/>
      <c r="AL39" s="1046"/>
      <c r="AM39" s="1046"/>
      <c r="AN39" s="998"/>
      <c r="AO39" s="1030"/>
      <c r="AP39" s="1030"/>
      <c r="AQ39" s="1030"/>
      <c r="AR39" s="999"/>
      <c r="AS39" s="982"/>
      <c r="AT39" s="982"/>
      <c r="AU39" s="982"/>
      <c r="AV39" s="1047"/>
    </row>
    <row r="40" spans="1:54" ht="18.75" customHeight="1" thickBot="1" x14ac:dyDescent="0.45">
      <c r="A40" s="133"/>
      <c r="B40" s="134" t="s">
        <v>27</v>
      </c>
      <c r="C40" s="135"/>
      <c r="D40" s="136" t="s">
        <v>38</v>
      </c>
      <c r="E40" s="1052"/>
      <c r="F40" s="1052"/>
      <c r="G40" s="1052"/>
      <c r="H40" s="1048"/>
      <c r="I40" s="1031"/>
      <c r="J40" s="1031"/>
      <c r="K40" s="1031"/>
      <c r="L40" s="1049"/>
      <c r="M40" s="1050"/>
      <c r="N40" s="1050"/>
      <c r="O40" s="1050"/>
      <c r="P40" s="1051"/>
      <c r="Q40" s="133"/>
      <c r="R40" s="134" t="s">
        <v>27</v>
      </c>
      <c r="S40" s="135"/>
      <c r="T40" s="136" t="s">
        <v>38</v>
      </c>
      <c r="U40" s="1052"/>
      <c r="V40" s="1052"/>
      <c r="W40" s="1052"/>
      <c r="X40" s="1048"/>
      <c r="Y40" s="1031"/>
      <c r="Z40" s="1031"/>
      <c r="AA40" s="1031"/>
      <c r="AB40" s="1049"/>
      <c r="AC40" s="1050"/>
      <c r="AD40" s="1050"/>
      <c r="AE40" s="1050"/>
      <c r="AF40" s="1051"/>
      <c r="AG40" s="133"/>
      <c r="AH40" s="134" t="s">
        <v>27</v>
      </c>
      <c r="AI40" s="135"/>
      <c r="AJ40" s="136" t="s">
        <v>38</v>
      </c>
      <c r="AK40" s="1052"/>
      <c r="AL40" s="1052"/>
      <c r="AM40" s="1052"/>
      <c r="AN40" s="1048"/>
      <c r="AO40" s="1031"/>
      <c r="AP40" s="1031"/>
      <c r="AQ40" s="1031"/>
      <c r="AR40" s="1049"/>
      <c r="AS40" s="1050"/>
      <c r="AT40" s="1050"/>
      <c r="AU40" s="1050"/>
      <c r="AV40" s="1053"/>
    </row>
    <row r="41" spans="1:54" ht="18.75" customHeight="1" x14ac:dyDescent="0.4">
      <c r="A41" s="30" t="s">
        <v>97</v>
      </c>
      <c r="B41" s="18" t="s">
        <v>1096</v>
      </c>
    </row>
    <row r="42" spans="1:54" ht="18.75" customHeight="1" x14ac:dyDescent="0.4">
      <c r="A42" s="137"/>
      <c r="B42" s="137"/>
    </row>
    <row r="43" spans="1:54" ht="18.75" customHeight="1" thickBot="1" x14ac:dyDescent="0.45">
      <c r="A43" s="18" t="s">
        <v>176</v>
      </c>
      <c r="Q43" s="19"/>
      <c r="V43" s="19"/>
      <c r="AA43" s="19"/>
      <c r="AC43" s="23"/>
    </row>
    <row r="44" spans="1:54" ht="18.75" customHeight="1" x14ac:dyDescent="0.4">
      <c r="A44" s="1041" t="s">
        <v>177</v>
      </c>
      <c r="B44" s="1039"/>
      <c r="C44" s="1039"/>
      <c r="D44" s="1039"/>
      <c r="E44" s="966"/>
      <c r="F44" s="1073"/>
      <c r="G44" s="1073" t="s">
        <v>53</v>
      </c>
      <c r="H44" s="138"/>
      <c r="I44" s="1073"/>
      <c r="J44" s="1073" t="s">
        <v>54</v>
      </c>
      <c r="K44" s="965" t="s">
        <v>178</v>
      </c>
      <c r="L44" s="1039"/>
      <c r="M44" s="1039"/>
      <c r="N44" s="1039"/>
      <c r="O44" s="1039"/>
      <c r="P44" s="1054"/>
      <c r="Q44" s="1054"/>
      <c r="R44" s="1054"/>
      <c r="S44" s="1054"/>
      <c r="T44" s="1054"/>
      <c r="U44" s="1054"/>
      <c r="V44" s="1054"/>
      <c r="W44" s="1054"/>
      <c r="X44" s="1054"/>
      <c r="Y44" s="1054"/>
      <c r="Z44" s="1054"/>
      <c r="AA44" s="1057" t="s">
        <v>179</v>
      </c>
      <c r="AB44" s="1057"/>
      <c r="AC44" s="1057"/>
      <c r="AD44" s="1057"/>
      <c r="AE44" s="1057"/>
      <c r="AF44" s="1060"/>
      <c r="AG44" s="1061"/>
      <c r="AH44" s="1061"/>
      <c r="AI44" s="1061"/>
      <c r="AJ44" s="1061"/>
      <c r="AK44" s="1061"/>
      <c r="AL44" s="1061"/>
      <c r="AM44" s="1061"/>
      <c r="AN44" s="1061"/>
      <c r="AO44" s="1061"/>
      <c r="AP44" s="1061"/>
      <c r="AQ44" s="1061"/>
      <c r="AR44" s="1061"/>
      <c r="AS44" s="1061"/>
      <c r="AT44" s="1061"/>
      <c r="AU44" s="1061"/>
      <c r="AV44" s="1062"/>
      <c r="AW44" s="139"/>
      <c r="AX44" s="139"/>
      <c r="AY44" s="139"/>
      <c r="AZ44" s="139"/>
      <c r="BA44" s="139"/>
      <c r="BB44" s="139"/>
    </row>
    <row r="45" spans="1:54" ht="18.75" customHeight="1" x14ac:dyDescent="0.4">
      <c r="A45" s="1069"/>
      <c r="B45" s="1070"/>
      <c r="C45" s="1070"/>
      <c r="D45" s="1070"/>
      <c r="E45" s="968"/>
      <c r="F45" s="1074"/>
      <c r="G45" s="1074"/>
      <c r="H45" s="140"/>
      <c r="I45" s="1074"/>
      <c r="J45" s="1074"/>
      <c r="K45" s="967"/>
      <c r="L45" s="1070"/>
      <c r="M45" s="1070"/>
      <c r="N45" s="1070"/>
      <c r="O45" s="1070"/>
      <c r="P45" s="1055"/>
      <c r="Q45" s="1055"/>
      <c r="R45" s="1055"/>
      <c r="S45" s="1055"/>
      <c r="T45" s="1055"/>
      <c r="U45" s="1055"/>
      <c r="V45" s="1055"/>
      <c r="W45" s="1055"/>
      <c r="X45" s="1055"/>
      <c r="Y45" s="1055"/>
      <c r="Z45" s="1055"/>
      <c r="AA45" s="1058"/>
      <c r="AB45" s="1058"/>
      <c r="AC45" s="1058"/>
      <c r="AD45" s="1058"/>
      <c r="AE45" s="1058"/>
      <c r="AF45" s="1063"/>
      <c r="AG45" s="1064"/>
      <c r="AH45" s="1064"/>
      <c r="AI45" s="1064"/>
      <c r="AJ45" s="1064"/>
      <c r="AK45" s="1064"/>
      <c r="AL45" s="1064"/>
      <c r="AM45" s="1064"/>
      <c r="AN45" s="1064"/>
      <c r="AO45" s="1064"/>
      <c r="AP45" s="1064"/>
      <c r="AQ45" s="1064"/>
      <c r="AR45" s="1064"/>
      <c r="AS45" s="1064"/>
      <c r="AT45" s="1064"/>
      <c r="AU45" s="1064"/>
      <c r="AV45" s="1065"/>
      <c r="AW45" s="139"/>
      <c r="AX45" s="139"/>
      <c r="AY45" s="139"/>
      <c r="AZ45" s="139"/>
      <c r="BA45" s="139"/>
      <c r="BB45" s="139"/>
    </row>
    <row r="46" spans="1:54" ht="18.75" customHeight="1" thickBot="1" x14ac:dyDescent="0.45">
      <c r="A46" s="1071"/>
      <c r="B46" s="1072"/>
      <c r="C46" s="1072"/>
      <c r="D46" s="1072"/>
      <c r="E46" s="1023"/>
      <c r="F46" s="1027"/>
      <c r="G46" s="1027"/>
      <c r="H46" s="135"/>
      <c r="I46" s="1027"/>
      <c r="J46" s="1027"/>
      <c r="K46" s="1022"/>
      <c r="L46" s="1072"/>
      <c r="M46" s="1072"/>
      <c r="N46" s="1072"/>
      <c r="O46" s="1072"/>
      <c r="P46" s="1056"/>
      <c r="Q46" s="1056"/>
      <c r="R46" s="1056"/>
      <c r="S46" s="1056"/>
      <c r="T46" s="1056"/>
      <c r="U46" s="1056"/>
      <c r="V46" s="1056"/>
      <c r="W46" s="1056"/>
      <c r="X46" s="1056"/>
      <c r="Y46" s="1056"/>
      <c r="Z46" s="1056"/>
      <c r="AA46" s="1059"/>
      <c r="AB46" s="1059"/>
      <c r="AC46" s="1059"/>
      <c r="AD46" s="1059"/>
      <c r="AE46" s="1059"/>
      <c r="AF46" s="1066"/>
      <c r="AG46" s="1067"/>
      <c r="AH46" s="1067"/>
      <c r="AI46" s="1067"/>
      <c r="AJ46" s="1067"/>
      <c r="AK46" s="1067"/>
      <c r="AL46" s="1067"/>
      <c r="AM46" s="1067"/>
      <c r="AN46" s="1067"/>
      <c r="AO46" s="1067"/>
      <c r="AP46" s="1067"/>
      <c r="AQ46" s="1067"/>
      <c r="AR46" s="1067"/>
      <c r="AS46" s="1067"/>
      <c r="AT46" s="1067"/>
      <c r="AU46" s="1067"/>
      <c r="AV46" s="1068"/>
    </row>
    <row r="47" spans="1:54" ht="18.75" customHeight="1" x14ac:dyDescent="0.4"/>
    <row r="48" spans="1:5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71">
    <mergeCell ref="P44:Z46"/>
    <mergeCell ref="AA44:AE46"/>
    <mergeCell ref="AF44:AV46"/>
    <mergeCell ref="A44:E46"/>
    <mergeCell ref="F44:F46"/>
    <mergeCell ref="G44:G46"/>
    <mergeCell ref="I44:I46"/>
    <mergeCell ref="J44:J46"/>
    <mergeCell ref="K44:O46"/>
    <mergeCell ref="X39:AB40"/>
    <mergeCell ref="AC39:AF40"/>
    <mergeCell ref="AG39:AI39"/>
    <mergeCell ref="AK39:AM40"/>
    <mergeCell ref="AN39:AR40"/>
    <mergeCell ref="AS39:AV40"/>
    <mergeCell ref="A39:C39"/>
    <mergeCell ref="E39:G40"/>
    <mergeCell ref="H39:L40"/>
    <mergeCell ref="M39:P40"/>
    <mergeCell ref="Q39:S39"/>
    <mergeCell ref="U39:W40"/>
    <mergeCell ref="X37:AB38"/>
    <mergeCell ref="AC37:AF38"/>
    <mergeCell ref="AG37:AI37"/>
    <mergeCell ref="AK37:AM38"/>
    <mergeCell ref="AN37:AR38"/>
    <mergeCell ref="AS37:AV38"/>
    <mergeCell ref="A37:C37"/>
    <mergeCell ref="E37:G38"/>
    <mergeCell ref="H37:L38"/>
    <mergeCell ref="M37:P38"/>
    <mergeCell ref="Q37:S37"/>
    <mergeCell ref="U37:W38"/>
    <mergeCell ref="X35:AB36"/>
    <mergeCell ref="AC35:AF36"/>
    <mergeCell ref="AG35:AI35"/>
    <mergeCell ref="AK35:AM36"/>
    <mergeCell ref="AN35:AR36"/>
    <mergeCell ref="AS35:AV36"/>
    <mergeCell ref="A35:C35"/>
    <mergeCell ref="E35:G36"/>
    <mergeCell ref="H35:L36"/>
    <mergeCell ref="M35:P36"/>
    <mergeCell ref="Q35:S35"/>
    <mergeCell ref="U35:W36"/>
    <mergeCell ref="X33:AB34"/>
    <mergeCell ref="AC33:AF34"/>
    <mergeCell ref="AG33:AI33"/>
    <mergeCell ref="AK33:AM34"/>
    <mergeCell ref="AN33:AR34"/>
    <mergeCell ref="AS33:AV34"/>
    <mergeCell ref="A33:C33"/>
    <mergeCell ref="E33:G34"/>
    <mergeCell ref="H33:L34"/>
    <mergeCell ref="M33:P34"/>
    <mergeCell ref="Q33:S33"/>
    <mergeCell ref="U33:W34"/>
    <mergeCell ref="X31:AB32"/>
    <mergeCell ref="AC31:AF32"/>
    <mergeCell ref="AG31:AI31"/>
    <mergeCell ref="AK31:AM32"/>
    <mergeCell ref="AN31:AR32"/>
    <mergeCell ref="AS31:AV32"/>
    <mergeCell ref="A31:C31"/>
    <mergeCell ref="E31:G32"/>
    <mergeCell ref="H31:L32"/>
    <mergeCell ref="M31:P32"/>
    <mergeCell ref="Q31:S31"/>
    <mergeCell ref="U31:W32"/>
    <mergeCell ref="X29:AB30"/>
    <mergeCell ref="AC29:AF30"/>
    <mergeCell ref="AG29:AI29"/>
    <mergeCell ref="AK29:AM30"/>
    <mergeCell ref="AN29:AR30"/>
    <mergeCell ref="AS29:AV30"/>
    <mergeCell ref="A29:C29"/>
    <mergeCell ref="E29:G30"/>
    <mergeCell ref="H29:L30"/>
    <mergeCell ref="M29:P30"/>
    <mergeCell ref="Q29:S29"/>
    <mergeCell ref="U29:W30"/>
    <mergeCell ref="X28:AB28"/>
    <mergeCell ref="AC28:AF28"/>
    <mergeCell ref="AG28:AJ28"/>
    <mergeCell ref="AK28:AM28"/>
    <mergeCell ref="AN28:AR28"/>
    <mergeCell ref="AS28:AV28"/>
    <mergeCell ref="A28:D28"/>
    <mergeCell ref="E28:G28"/>
    <mergeCell ref="H28:L28"/>
    <mergeCell ref="M28:P28"/>
    <mergeCell ref="Q28:T28"/>
    <mergeCell ref="U28:W28"/>
    <mergeCell ref="AK19:AL20"/>
    <mergeCell ref="AM19:AN20"/>
    <mergeCell ref="AO19:AP20"/>
    <mergeCell ref="AQ19:AR20"/>
    <mergeCell ref="AS19:AT20"/>
    <mergeCell ref="AU19:AV20"/>
    <mergeCell ref="Y19:Z20"/>
    <mergeCell ref="AA19:AB20"/>
    <mergeCell ref="AC19:AD20"/>
    <mergeCell ref="AE19:AF20"/>
    <mergeCell ref="AG19:AH20"/>
    <mergeCell ref="AI19:AJ20"/>
    <mergeCell ref="M19:N20"/>
    <mergeCell ref="O19:P20"/>
    <mergeCell ref="Q19:R20"/>
    <mergeCell ref="S19:T20"/>
    <mergeCell ref="U19:V20"/>
    <mergeCell ref="W19:X20"/>
    <mergeCell ref="A19:A20"/>
    <mergeCell ref="C19:D20"/>
    <mergeCell ref="E19:E20"/>
    <mergeCell ref="F19:G20"/>
    <mergeCell ref="H19:J20"/>
    <mergeCell ref="K19:L20"/>
    <mergeCell ref="AK17:AL18"/>
    <mergeCell ref="AM17:AN18"/>
    <mergeCell ref="AO17:AP18"/>
    <mergeCell ref="AQ17:AR18"/>
    <mergeCell ref="AS17:AT18"/>
    <mergeCell ref="AU17:AV18"/>
    <mergeCell ref="Y17:Z18"/>
    <mergeCell ref="AA17:AB18"/>
    <mergeCell ref="AC17:AD18"/>
    <mergeCell ref="AE17:AF18"/>
    <mergeCell ref="AG17:AH18"/>
    <mergeCell ref="AI17:AJ18"/>
    <mergeCell ref="AK15:AL16"/>
    <mergeCell ref="AM15:AN16"/>
    <mergeCell ref="AO15:AP16"/>
    <mergeCell ref="AQ15:AR16"/>
    <mergeCell ref="AS15:AT16"/>
    <mergeCell ref="W15:X16"/>
    <mergeCell ref="Y15:Z16"/>
    <mergeCell ref="AA15:AB16"/>
    <mergeCell ref="AC15:AD16"/>
    <mergeCell ref="AE15:AF16"/>
    <mergeCell ref="AG15:AH16"/>
    <mergeCell ref="D17:J18"/>
    <mergeCell ref="K17:L18"/>
    <mergeCell ref="M17:N18"/>
    <mergeCell ref="O17:P18"/>
    <mergeCell ref="Q17:R18"/>
    <mergeCell ref="S17:T18"/>
    <mergeCell ref="U17:V18"/>
    <mergeCell ref="W17:X18"/>
    <mergeCell ref="AI15:AJ16"/>
    <mergeCell ref="AU13:AV14"/>
    <mergeCell ref="A15:A16"/>
    <mergeCell ref="B15:C18"/>
    <mergeCell ref="D15:J16"/>
    <mergeCell ref="K15:L16"/>
    <mergeCell ref="M15:N16"/>
    <mergeCell ref="O15:P16"/>
    <mergeCell ref="Q15:R16"/>
    <mergeCell ref="S15:T16"/>
    <mergeCell ref="U15:V16"/>
    <mergeCell ref="AI13:AJ14"/>
    <mergeCell ref="AK13:AL14"/>
    <mergeCell ref="AM13:AN14"/>
    <mergeCell ref="AO13:AP14"/>
    <mergeCell ref="AQ13:AR14"/>
    <mergeCell ref="AS13:AT14"/>
    <mergeCell ref="W13:X14"/>
    <mergeCell ref="Y13:Z14"/>
    <mergeCell ref="AA13:AB14"/>
    <mergeCell ref="AC13:AD14"/>
    <mergeCell ref="AE13:AF14"/>
    <mergeCell ref="AG13:AH14"/>
    <mergeCell ref="AU15:AV16"/>
    <mergeCell ref="A17:A18"/>
    <mergeCell ref="AM11:AN12"/>
    <mergeCell ref="AO11:AP12"/>
    <mergeCell ref="AQ11:AR12"/>
    <mergeCell ref="U11:V12"/>
    <mergeCell ref="W11:X12"/>
    <mergeCell ref="Y11:Z12"/>
    <mergeCell ref="AA11:AB12"/>
    <mergeCell ref="AC11:AD12"/>
    <mergeCell ref="AE11:AF12"/>
    <mergeCell ref="A13:A14"/>
    <mergeCell ref="B13:J14"/>
    <mergeCell ref="K13:L14"/>
    <mergeCell ref="M13:N14"/>
    <mergeCell ref="O13:P14"/>
    <mergeCell ref="Q13:R14"/>
    <mergeCell ref="S13:T14"/>
    <mergeCell ref="U13:V14"/>
    <mergeCell ref="AG11:AH12"/>
    <mergeCell ref="AU9:AV10"/>
    <mergeCell ref="A11:A12"/>
    <mergeCell ref="D11:J12"/>
    <mergeCell ref="K11:L12"/>
    <mergeCell ref="M11:N12"/>
    <mergeCell ref="O11:P12"/>
    <mergeCell ref="Q11:R12"/>
    <mergeCell ref="S11:T12"/>
    <mergeCell ref="AE9:AF10"/>
    <mergeCell ref="AG9:AH10"/>
    <mergeCell ref="AI9:AJ10"/>
    <mergeCell ref="AK9:AL10"/>
    <mergeCell ref="AM9:AN10"/>
    <mergeCell ref="AO9:AP10"/>
    <mergeCell ref="S9:T10"/>
    <mergeCell ref="U9:V10"/>
    <mergeCell ref="W9:X10"/>
    <mergeCell ref="Y9:Z10"/>
    <mergeCell ref="AA9:AB10"/>
    <mergeCell ref="AC9:AD10"/>
    <mergeCell ref="AS11:AT12"/>
    <mergeCell ref="AU11:AV12"/>
    <mergeCell ref="AI11:AJ12"/>
    <mergeCell ref="AK11:AL12"/>
    <mergeCell ref="AQ7:AR8"/>
    <mergeCell ref="AS7:AT8"/>
    <mergeCell ref="AU7:AV8"/>
    <mergeCell ref="A9:A10"/>
    <mergeCell ref="B9:C12"/>
    <mergeCell ref="D9:J10"/>
    <mergeCell ref="K9:L10"/>
    <mergeCell ref="M9:N10"/>
    <mergeCell ref="O9:P10"/>
    <mergeCell ref="Q9:R10"/>
    <mergeCell ref="AE7:AF8"/>
    <mergeCell ref="AG7:AH8"/>
    <mergeCell ref="AI7:AJ8"/>
    <mergeCell ref="AK7:AL8"/>
    <mergeCell ref="AM7:AN8"/>
    <mergeCell ref="AO7:AP8"/>
    <mergeCell ref="S7:T8"/>
    <mergeCell ref="U7:V8"/>
    <mergeCell ref="W7:X8"/>
    <mergeCell ref="Y7:Z8"/>
    <mergeCell ref="AA7:AB8"/>
    <mergeCell ref="AC7:AD8"/>
    <mergeCell ref="AQ9:AR10"/>
    <mergeCell ref="AS9:AT10"/>
    <mergeCell ref="A6:J6"/>
    <mergeCell ref="A7:J8"/>
    <mergeCell ref="K7:L8"/>
    <mergeCell ref="M7:N8"/>
    <mergeCell ref="O7:P8"/>
    <mergeCell ref="Q7:R8"/>
    <mergeCell ref="AK3:AL6"/>
    <mergeCell ref="AM3:AP3"/>
    <mergeCell ref="A3:J3"/>
    <mergeCell ref="F4:J4"/>
    <mergeCell ref="A5:F5"/>
    <mergeCell ref="AQ3:AR6"/>
    <mergeCell ref="AS3:AT6"/>
    <mergeCell ref="AU3:AV6"/>
    <mergeCell ref="Q4:R6"/>
    <mergeCell ref="S4:T6"/>
    <mergeCell ref="U4:V6"/>
    <mergeCell ref="W4:X6"/>
    <mergeCell ref="Y4:Z6"/>
    <mergeCell ref="L2:M2"/>
    <mergeCell ref="T2:U2"/>
    <mergeCell ref="K3:L6"/>
    <mergeCell ref="M3:N6"/>
    <mergeCell ref="O3:P6"/>
    <mergeCell ref="Q3:AJ3"/>
    <mergeCell ref="AA4:AB6"/>
    <mergeCell ref="AC4:AD6"/>
    <mergeCell ref="AE4:AF6"/>
    <mergeCell ref="AG4:AH6"/>
    <mergeCell ref="AI4:AJ6"/>
    <mergeCell ref="AM4:AN6"/>
    <mergeCell ref="AO4:AP6"/>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&amp;C5/33&amp;R&amp;F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9DC0-EC92-478A-8A4E-49F6C76D37C1}">
  <sheetPr>
    <tabColor theme="7" tint="0.79998168889431442"/>
    <pageSetUpPr fitToPage="1"/>
  </sheetPr>
  <dimension ref="A1:BF72"/>
  <sheetViews>
    <sheetView view="pageBreakPreview" zoomScaleNormal="70" zoomScaleSheetLayoutView="100" workbookViewId="0"/>
  </sheetViews>
  <sheetFormatPr defaultRowHeight="16.5" x14ac:dyDescent="0.3"/>
  <cols>
    <col min="1" max="51" width="4.5" style="146" customWidth="1"/>
    <col min="52" max="53" width="9" style="146"/>
    <col min="54" max="58" width="9" style="144"/>
    <col min="59" max="256" width="9" style="112"/>
    <col min="257" max="307" width="4.5" style="112" customWidth="1"/>
    <col min="308" max="512" width="9" style="112"/>
    <col min="513" max="563" width="4.5" style="112" customWidth="1"/>
    <col min="564" max="768" width="9" style="112"/>
    <col min="769" max="819" width="4.5" style="112" customWidth="1"/>
    <col min="820" max="1024" width="9" style="112"/>
    <col min="1025" max="1075" width="4.5" style="112" customWidth="1"/>
    <col min="1076" max="1280" width="9" style="112"/>
    <col min="1281" max="1331" width="4.5" style="112" customWidth="1"/>
    <col min="1332" max="1536" width="9" style="112"/>
    <col min="1537" max="1587" width="4.5" style="112" customWidth="1"/>
    <col min="1588" max="1792" width="9" style="112"/>
    <col min="1793" max="1843" width="4.5" style="112" customWidth="1"/>
    <col min="1844" max="2048" width="9" style="112"/>
    <col min="2049" max="2099" width="4.5" style="112" customWidth="1"/>
    <col min="2100" max="2304" width="9" style="112"/>
    <col min="2305" max="2355" width="4.5" style="112" customWidth="1"/>
    <col min="2356" max="2560" width="9" style="112"/>
    <col min="2561" max="2611" width="4.5" style="112" customWidth="1"/>
    <col min="2612" max="2816" width="9" style="112"/>
    <col min="2817" max="2867" width="4.5" style="112" customWidth="1"/>
    <col min="2868" max="3072" width="9" style="112"/>
    <col min="3073" max="3123" width="4.5" style="112" customWidth="1"/>
    <col min="3124" max="3328" width="9" style="112"/>
    <col min="3329" max="3379" width="4.5" style="112" customWidth="1"/>
    <col min="3380" max="3584" width="9" style="112"/>
    <col min="3585" max="3635" width="4.5" style="112" customWidth="1"/>
    <col min="3636" max="3840" width="9" style="112"/>
    <col min="3841" max="3891" width="4.5" style="112" customWidth="1"/>
    <col min="3892" max="4096" width="9" style="112"/>
    <col min="4097" max="4147" width="4.5" style="112" customWidth="1"/>
    <col min="4148" max="4352" width="9" style="112"/>
    <col min="4353" max="4403" width="4.5" style="112" customWidth="1"/>
    <col min="4404" max="4608" width="9" style="112"/>
    <col min="4609" max="4659" width="4.5" style="112" customWidth="1"/>
    <col min="4660" max="4864" width="9" style="112"/>
    <col min="4865" max="4915" width="4.5" style="112" customWidth="1"/>
    <col min="4916" max="5120" width="9" style="112"/>
    <col min="5121" max="5171" width="4.5" style="112" customWidth="1"/>
    <col min="5172" max="5376" width="9" style="112"/>
    <col min="5377" max="5427" width="4.5" style="112" customWidth="1"/>
    <col min="5428" max="5632" width="9" style="112"/>
    <col min="5633" max="5683" width="4.5" style="112" customWidth="1"/>
    <col min="5684" max="5888" width="9" style="112"/>
    <col min="5889" max="5939" width="4.5" style="112" customWidth="1"/>
    <col min="5940" max="6144" width="9" style="112"/>
    <col min="6145" max="6195" width="4.5" style="112" customWidth="1"/>
    <col min="6196" max="6400" width="9" style="112"/>
    <col min="6401" max="6451" width="4.5" style="112" customWidth="1"/>
    <col min="6452" max="6656" width="9" style="112"/>
    <col min="6657" max="6707" width="4.5" style="112" customWidth="1"/>
    <col min="6708" max="6912" width="9" style="112"/>
    <col min="6913" max="6963" width="4.5" style="112" customWidth="1"/>
    <col min="6964" max="7168" width="9" style="112"/>
    <col min="7169" max="7219" width="4.5" style="112" customWidth="1"/>
    <col min="7220" max="7424" width="9" style="112"/>
    <col min="7425" max="7475" width="4.5" style="112" customWidth="1"/>
    <col min="7476" max="7680" width="9" style="112"/>
    <col min="7681" max="7731" width="4.5" style="112" customWidth="1"/>
    <col min="7732" max="7936" width="9" style="112"/>
    <col min="7937" max="7987" width="4.5" style="112" customWidth="1"/>
    <col min="7988" max="8192" width="9" style="112"/>
    <col min="8193" max="8243" width="4.5" style="112" customWidth="1"/>
    <col min="8244" max="8448" width="9" style="112"/>
    <col min="8449" max="8499" width="4.5" style="112" customWidth="1"/>
    <col min="8500" max="8704" width="9" style="112"/>
    <col min="8705" max="8755" width="4.5" style="112" customWidth="1"/>
    <col min="8756" max="8960" width="9" style="112"/>
    <col min="8961" max="9011" width="4.5" style="112" customWidth="1"/>
    <col min="9012" max="9216" width="9" style="112"/>
    <col min="9217" max="9267" width="4.5" style="112" customWidth="1"/>
    <col min="9268" max="9472" width="9" style="112"/>
    <col min="9473" max="9523" width="4.5" style="112" customWidth="1"/>
    <col min="9524" max="9728" width="9" style="112"/>
    <col min="9729" max="9779" width="4.5" style="112" customWidth="1"/>
    <col min="9780" max="9984" width="9" style="112"/>
    <col min="9985" max="10035" width="4.5" style="112" customWidth="1"/>
    <col min="10036" max="10240" width="9" style="112"/>
    <col min="10241" max="10291" width="4.5" style="112" customWidth="1"/>
    <col min="10292" max="10496" width="9" style="112"/>
    <col min="10497" max="10547" width="4.5" style="112" customWidth="1"/>
    <col min="10548" max="10752" width="9" style="112"/>
    <col min="10753" max="10803" width="4.5" style="112" customWidth="1"/>
    <col min="10804" max="11008" width="9" style="112"/>
    <col min="11009" max="11059" width="4.5" style="112" customWidth="1"/>
    <col min="11060" max="11264" width="9" style="112"/>
    <col min="11265" max="11315" width="4.5" style="112" customWidth="1"/>
    <col min="11316" max="11520" width="9" style="112"/>
    <col min="11521" max="11571" width="4.5" style="112" customWidth="1"/>
    <col min="11572" max="11776" width="9" style="112"/>
    <col min="11777" max="11827" width="4.5" style="112" customWidth="1"/>
    <col min="11828" max="12032" width="9" style="112"/>
    <col min="12033" max="12083" width="4.5" style="112" customWidth="1"/>
    <col min="12084" max="12288" width="9" style="112"/>
    <col min="12289" max="12339" width="4.5" style="112" customWidth="1"/>
    <col min="12340" max="12544" width="9" style="112"/>
    <col min="12545" max="12595" width="4.5" style="112" customWidth="1"/>
    <col min="12596" max="12800" width="9" style="112"/>
    <col min="12801" max="12851" width="4.5" style="112" customWidth="1"/>
    <col min="12852" max="13056" width="9" style="112"/>
    <col min="13057" max="13107" width="4.5" style="112" customWidth="1"/>
    <col min="13108" max="13312" width="9" style="112"/>
    <col min="13313" max="13363" width="4.5" style="112" customWidth="1"/>
    <col min="13364" max="13568" width="9" style="112"/>
    <col min="13569" max="13619" width="4.5" style="112" customWidth="1"/>
    <col min="13620" max="13824" width="9" style="112"/>
    <col min="13825" max="13875" width="4.5" style="112" customWidth="1"/>
    <col min="13876" max="14080" width="9" style="112"/>
    <col min="14081" max="14131" width="4.5" style="112" customWidth="1"/>
    <col min="14132" max="14336" width="9" style="112"/>
    <col min="14337" max="14387" width="4.5" style="112" customWidth="1"/>
    <col min="14388" max="14592" width="9" style="112"/>
    <col min="14593" max="14643" width="4.5" style="112" customWidth="1"/>
    <col min="14644" max="14848" width="9" style="112"/>
    <col min="14849" max="14899" width="4.5" style="112" customWidth="1"/>
    <col min="14900" max="15104" width="9" style="112"/>
    <col min="15105" max="15155" width="4.5" style="112" customWidth="1"/>
    <col min="15156" max="15360" width="9" style="112"/>
    <col min="15361" max="15411" width="4.5" style="112" customWidth="1"/>
    <col min="15412" max="15616" width="9" style="112"/>
    <col min="15617" max="15667" width="4.5" style="112" customWidth="1"/>
    <col min="15668" max="15872" width="9" style="112"/>
    <col min="15873" max="15923" width="4.5" style="112" customWidth="1"/>
    <col min="15924" max="16128" width="9" style="112"/>
    <col min="16129" max="16179" width="4.5" style="112" customWidth="1"/>
    <col min="16180" max="16384" width="9" style="112"/>
  </cols>
  <sheetData>
    <row r="1" spans="1:58" s="3" customFormat="1" ht="18.75" customHeight="1" x14ac:dyDescent="0.35">
      <c r="A1" s="145" t="s">
        <v>180</v>
      </c>
      <c r="B1" s="146"/>
      <c r="C1" s="146"/>
      <c r="D1" s="146"/>
      <c r="E1" s="146"/>
      <c r="F1" s="146"/>
      <c r="G1" s="146"/>
      <c r="H1" s="146"/>
      <c r="I1" s="146"/>
      <c r="J1" s="146"/>
      <c r="K1" s="32"/>
      <c r="L1" s="32"/>
      <c r="M1" s="32"/>
      <c r="N1" s="32"/>
      <c r="O1" s="146"/>
      <c r="P1" s="146"/>
      <c r="Q1" s="146"/>
      <c r="R1" s="146"/>
      <c r="S1" s="146"/>
      <c r="T1" s="146"/>
      <c r="U1" s="146"/>
      <c r="V1" s="146"/>
      <c r="W1" s="146"/>
      <c r="X1" s="146"/>
      <c r="Y1" s="146"/>
      <c r="Z1" s="32"/>
      <c r="AA1" s="32"/>
      <c r="AB1" s="32"/>
      <c r="AC1" s="32"/>
      <c r="AD1" s="32"/>
      <c r="AE1" s="32"/>
      <c r="AF1" s="32"/>
      <c r="AG1" s="32"/>
      <c r="AH1" s="32"/>
      <c r="AI1" s="72" t="s">
        <v>102</v>
      </c>
      <c r="AJ1" s="905"/>
      <c r="AK1" s="905"/>
      <c r="AL1" s="905"/>
      <c r="AM1" s="56" t="s">
        <v>26</v>
      </c>
      <c r="AN1" s="905"/>
      <c r="AO1" s="905"/>
      <c r="AP1" s="56" t="s">
        <v>27</v>
      </c>
      <c r="AQ1" s="777"/>
      <c r="AR1" s="777"/>
      <c r="AS1" s="775" t="s">
        <v>103</v>
      </c>
      <c r="AT1" s="775"/>
      <c r="AU1" s="32"/>
      <c r="AV1" s="32"/>
      <c r="AW1" s="32"/>
      <c r="AX1" s="32"/>
      <c r="AY1" s="32"/>
      <c r="AZ1" s="32"/>
      <c r="BA1" s="32"/>
      <c r="BB1" s="13"/>
      <c r="BC1" s="13"/>
      <c r="BD1" s="13"/>
      <c r="BE1" s="13"/>
      <c r="BF1" s="13"/>
    </row>
    <row r="2" spans="1:58" s="3" customFormat="1" ht="18.75" customHeight="1" thickBot="1" x14ac:dyDescent="0.35">
      <c r="A2" s="54" t="s">
        <v>181</v>
      </c>
      <c r="B2" s="146"/>
      <c r="C2" s="146"/>
      <c r="D2" s="146"/>
      <c r="E2" s="146"/>
      <c r="F2" s="146"/>
      <c r="G2" s="146"/>
      <c r="H2" s="56"/>
      <c r="I2" s="1075"/>
      <c r="J2" s="1075"/>
      <c r="K2" s="775"/>
      <c r="L2" s="775"/>
      <c r="M2" s="32"/>
      <c r="N2" s="32"/>
      <c r="O2" s="146"/>
      <c r="P2" s="146"/>
      <c r="Q2" s="146"/>
      <c r="R2" s="146"/>
      <c r="S2" s="146"/>
      <c r="T2" s="146"/>
      <c r="U2" s="146"/>
      <c r="V2" s="146"/>
      <c r="W2" s="148"/>
      <c r="X2" s="56"/>
      <c r="Y2" s="105"/>
      <c r="Z2" s="1075"/>
      <c r="AA2" s="1075"/>
      <c r="AB2" s="32"/>
      <c r="AC2" s="32"/>
      <c r="AD2" s="32"/>
      <c r="AE2" s="32"/>
      <c r="AF2" s="32"/>
      <c r="AG2" s="32"/>
      <c r="AH2" s="32"/>
      <c r="AI2" s="32"/>
      <c r="AJ2" s="32"/>
      <c r="AK2" s="32"/>
      <c r="AL2" s="32"/>
      <c r="AM2" s="32"/>
      <c r="AN2" s="32"/>
      <c r="AO2" s="32"/>
      <c r="AP2" s="32"/>
      <c r="AQ2" s="1076" t="s">
        <v>182</v>
      </c>
      <c r="AR2" s="1076"/>
      <c r="AS2" s="1076"/>
      <c r="AT2" s="1076"/>
      <c r="AU2" s="32"/>
      <c r="AV2" s="32"/>
      <c r="AW2" s="32"/>
      <c r="AX2" s="32"/>
      <c r="AY2" s="32"/>
      <c r="AZ2" s="32"/>
      <c r="BA2" s="32"/>
      <c r="BB2" s="13"/>
      <c r="BC2" s="13"/>
      <c r="BD2" s="13"/>
      <c r="BE2" s="13"/>
      <c r="BF2" s="13"/>
    </row>
    <row r="3" spans="1:58" s="3" customFormat="1" ht="18.75" customHeight="1" thickTop="1" x14ac:dyDescent="0.4">
      <c r="A3" s="822" t="s">
        <v>1083</v>
      </c>
      <c r="B3" s="822"/>
      <c r="C3" s="822"/>
      <c r="D3" s="822"/>
      <c r="E3" s="1109" t="s">
        <v>183</v>
      </c>
      <c r="F3" s="1110"/>
      <c r="G3" s="818" t="s">
        <v>184</v>
      </c>
      <c r="H3" s="818"/>
      <c r="I3" s="818"/>
      <c r="J3" s="1078" t="s">
        <v>185</v>
      </c>
      <c r="K3" s="822" t="s">
        <v>225</v>
      </c>
      <c r="L3" s="822"/>
      <c r="M3" s="822"/>
      <c r="N3" s="822" t="s">
        <v>216</v>
      </c>
      <c r="O3" s="822"/>
      <c r="P3" s="822" t="s">
        <v>218</v>
      </c>
      <c r="Q3" s="822"/>
      <c r="R3" s="822"/>
      <c r="S3" s="822"/>
      <c r="T3" s="822" t="s">
        <v>186</v>
      </c>
      <c r="U3" s="822"/>
      <c r="V3" s="904" t="s">
        <v>187</v>
      </c>
      <c r="W3" s="780"/>
      <c r="X3" s="780"/>
      <c r="Y3" s="780"/>
      <c r="Z3" s="150"/>
      <c r="AA3" s="151"/>
      <c r="AB3" s="151"/>
      <c r="AC3" s="152" t="s">
        <v>102</v>
      </c>
      <c r="AD3" s="1116"/>
      <c r="AE3" s="1116"/>
      <c r="AF3" s="153" t="s">
        <v>26</v>
      </c>
      <c r="AG3" s="154"/>
      <c r="AH3" s="1117" t="s">
        <v>188</v>
      </c>
      <c r="AI3" s="1117"/>
      <c r="AJ3" s="153" t="s">
        <v>189</v>
      </c>
      <c r="AK3" s="153" t="s">
        <v>190</v>
      </c>
      <c r="AL3" s="153" t="s">
        <v>191</v>
      </c>
      <c r="AM3" s="153" t="s">
        <v>189</v>
      </c>
      <c r="AN3" s="155" t="s">
        <v>192</v>
      </c>
      <c r="AO3" s="153" t="s">
        <v>1082</v>
      </c>
      <c r="AP3" s="151"/>
      <c r="AQ3" s="151"/>
      <c r="AR3" s="156"/>
      <c r="AS3" s="780" t="s">
        <v>193</v>
      </c>
      <c r="AT3" s="781"/>
      <c r="AU3" s="32"/>
      <c r="AV3" s="32"/>
      <c r="AW3" s="32"/>
      <c r="AX3" s="32"/>
      <c r="AY3" s="32"/>
      <c r="AZ3" s="32"/>
      <c r="BA3" s="32"/>
      <c r="BB3" s="13"/>
      <c r="BC3" s="13"/>
      <c r="BD3" s="13"/>
      <c r="BE3" s="13"/>
      <c r="BF3" s="13"/>
    </row>
    <row r="4" spans="1:58" s="3" customFormat="1" ht="18.75" customHeight="1" x14ac:dyDescent="0.4">
      <c r="A4" s="822"/>
      <c r="B4" s="822"/>
      <c r="C4" s="822"/>
      <c r="D4" s="822"/>
      <c r="E4" s="1111"/>
      <c r="F4" s="1112"/>
      <c r="G4" s="818"/>
      <c r="H4" s="818"/>
      <c r="I4" s="818"/>
      <c r="J4" s="1078"/>
      <c r="K4" s="822"/>
      <c r="L4" s="822"/>
      <c r="M4" s="822"/>
      <c r="N4" s="822"/>
      <c r="O4" s="822"/>
      <c r="P4" s="822"/>
      <c r="Q4" s="822"/>
      <c r="R4" s="822"/>
      <c r="S4" s="822"/>
      <c r="T4" s="822"/>
      <c r="U4" s="822"/>
      <c r="V4" s="1078" t="s">
        <v>194</v>
      </c>
      <c r="W4" s="1078" t="s">
        <v>195</v>
      </c>
      <c r="X4" s="1078" t="s">
        <v>196</v>
      </c>
      <c r="Y4" s="1079" t="s">
        <v>197</v>
      </c>
      <c r="Z4" s="1080" t="s">
        <v>198</v>
      </c>
      <c r="AA4" s="1081"/>
      <c r="AB4" s="1081"/>
      <c r="AC4" s="1081" t="s">
        <v>199</v>
      </c>
      <c r="AD4" s="1081"/>
      <c r="AE4" s="1081"/>
      <c r="AF4" s="1081"/>
      <c r="AG4" s="1081"/>
      <c r="AH4" s="1081"/>
      <c r="AI4" s="1081"/>
      <c r="AJ4" s="1081"/>
      <c r="AK4" s="1081"/>
      <c r="AL4" s="1081"/>
      <c r="AM4" s="1081"/>
      <c r="AN4" s="1081"/>
      <c r="AO4" s="1081"/>
      <c r="AP4" s="1081"/>
      <c r="AQ4" s="1081" t="s">
        <v>200</v>
      </c>
      <c r="AR4" s="1082"/>
      <c r="AS4" s="1077"/>
      <c r="AT4" s="895"/>
      <c r="AU4" s="32"/>
      <c r="AV4" s="32"/>
      <c r="AW4" s="32"/>
      <c r="AX4" s="32"/>
      <c r="AY4" s="32"/>
      <c r="AZ4" s="32"/>
      <c r="BA4" s="32"/>
      <c r="BB4" s="13"/>
      <c r="BC4" s="13"/>
      <c r="BD4" s="13"/>
      <c r="BE4" s="13"/>
      <c r="BF4" s="13"/>
    </row>
    <row r="5" spans="1:58" s="3" customFormat="1" ht="18.75" customHeight="1" x14ac:dyDescent="0.4">
      <c r="A5" s="822"/>
      <c r="B5" s="822"/>
      <c r="C5" s="822"/>
      <c r="D5" s="822"/>
      <c r="E5" s="1111"/>
      <c r="F5" s="1112"/>
      <c r="G5" s="818"/>
      <c r="H5" s="818"/>
      <c r="I5" s="818"/>
      <c r="J5" s="1078"/>
      <c r="K5" s="822"/>
      <c r="L5" s="822"/>
      <c r="M5" s="822"/>
      <c r="N5" s="822"/>
      <c r="O5" s="822"/>
      <c r="P5" s="822"/>
      <c r="Q5" s="822"/>
      <c r="R5" s="822"/>
      <c r="S5" s="822"/>
      <c r="T5" s="822"/>
      <c r="U5" s="822"/>
      <c r="V5" s="1078"/>
      <c r="W5" s="1078"/>
      <c r="X5" s="1078"/>
      <c r="Y5" s="1079"/>
      <c r="Z5" s="1083" t="s">
        <v>201</v>
      </c>
      <c r="AA5" s="1085" t="s">
        <v>202</v>
      </c>
      <c r="AB5" s="1085"/>
      <c r="AC5" s="1086"/>
      <c r="AD5" s="1087"/>
      <c r="AE5" s="1092"/>
      <c r="AF5" s="1093"/>
      <c r="AG5" s="1092"/>
      <c r="AH5" s="1093"/>
      <c r="AI5" s="1098" t="str">
        <f>IF(SUM(AA6:AH6)=0,"",SUM(AA6:AH6))</f>
        <v/>
      </c>
      <c r="AJ5" s="1099"/>
      <c r="AK5" s="1098"/>
      <c r="AL5" s="1099"/>
      <c r="AM5" s="1098"/>
      <c r="AN5" s="1099"/>
      <c r="AO5" s="1098"/>
      <c r="AP5" s="1104"/>
      <c r="AQ5" s="1081"/>
      <c r="AR5" s="1082"/>
      <c r="AS5" s="1077"/>
      <c r="AT5" s="895"/>
      <c r="AU5" s="32"/>
      <c r="AV5" s="32"/>
      <c r="AW5" s="32"/>
      <c r="AX5" s="32"/>
      <c r="AY5" s="32"/>
      <c r="AZ5" s="32"/>
      <c r="BA5" s="32"/>
      <c r="BB5" s="13"/>
      <c r="BC5" s="13"/>
      <c r="BD5" s="13"/>
      <c r="BE5" s="13"/>
      <c r="BF5" s="13"/>
    </row>
    <row r="6" spans="1:58" s="3" customFormat="1" ht="18.75" customHeight="1" x14ac:dyDescent="0.4">
      <c r="A6" s="822"/>
      <c r="B6" s="822"/>
      <c r="C6" s="822"/>
      <c r="D6" s="822"/>
      <c r="E6" s="1111"/>
      <c r="F6" s="1112"/>
      <c r="G6" s="818"/>
      <c r="H6" s="818"/>
      <c r="I6" s="818"/>
      <c r="J6" s="1078"/>
      <c r="K6" s="822"/>
      <c r="L6" s="822"/>
      <c r="M6" s="822"/>
      <c r="N6" s="822"/>
      <c r="O6" s="822"/>
      <c r="P6" s="822"/>
      <c r="Q6" s="822"/>
      <c r="R6" s="822"/>
      <c r="S6" s="822"/>
      <c r="T6" s="822"/>
      <c r="U6" s="822"/>
      <c r="V6" s="1078"/>
      <c r="W6" s="1078"/>
      <c r="X6" s="1078"/>
      <c r="Y6" s="1079"/>
      <c r="Z6" s="1083"/>
      <c r="AA6" s="1085"/>
      <c r="AB6" s="1085"/>
      <c r="AC6" s="1088"/>
      <c r="AD6" s="1089"/>
      <c r="AE6" s="1094"/>
      <c r="AF6" s="1095"/>
      <c r="AG6" s="1094"/>
      <c r="AH6" s="1095"/>
      <c r="AI6" s="1100"/>
      <c r="AJ6" s="1101"/>
      <c r="AK6" s="1100"/>
      <c r="AL6" s="1101"/>
      <c r="AM6" s="1100"/>
      <c r="AN6" s="1101"/>
      <c r="AO6" s="1100"/>
      <c r="AP6" s="1105"/>
      <c r="AQ6" s="1081"/>
      <c r="AR6" s="1082"/>
      <c r="AS6" s="1077"/>
      <c r="AT6" s="895"/>
      <c r="AU6" s="32"/>
      <c r="AV6" s="32"/>
      <c r="AW6" s="32"/>
      <c r="AX6" s="32"/>
      <c r="AY6" s="32"/>
      <c r="AZ6" s="32"/>
      <c r="BA6" s="32"/>
      <c r="BB6" s="13"/>
      <c r="BC6" s="13"/>
      <c r="BD6" s="13"/>
      <c r="BE6" s="13"/>
      <c r="BF6" s="13"/>
    </row>
    <row r="7" spans="1:58" s="3" customFormat="1" ht="18.75" customHeight="1" x14ac:dyDescent="0.4">
      <c r="A7" s="822"/>
      <c r="B7" s="822"/>
      <c r="C7" s="822"/>
      <c r="D7" s="822"/>
      <c r="E7" s="1113"/>
      <c r="F7" s="1114"/>
      <c r="G7" s="818"/>
      <c r="H7" s="818"/>
      <c r="I7" s="818"/>
      <c r="J7" s="1078"/>
      <c r="K7" s="822"/>
      <c r="L7" s="822"/>
      <c r="M7" s="822"/>
      <c r="N7" s="822"/>
      <c r="O7" s="822"/>
      <c r="P7" s="822"/>
      <c r="Q7" s="822"/>
      <c r="R7" s="822"/>
      <c r="S7" s="822"/>
      <c r="T7" s="822"/>
      <c r="U7" s="822"/>
      <c r="V7" s="1078"/>
      <c r="W7" s="1078"/>
      <c r="X7" s="1078"/>
      <c r="Y7" s="1079"/>
      <c r="Z7" s="1084"/>
      <c r="AA7" s="1085"/>
      <c r="AB7" s="1085"/>
      <c r="AC7" s="1090"/>
      <c r="AD7" s="1091"/>
      <c r="AE7" s="1096"/>
      <c r="AF7" s="1097"/>
      <c r="AG7" s="1096"/>
      <c r="AH7" s="1097"/>
      <c r="AI7" s="1102"/>
      <c r="AJ7" s="1103"/>
      <c r="AK7" s="1102"/>
      <c r="AL7" s="1103"/>
      <c r="AM7" s="1102"/>
      <c r="AN7" s="1103"/>
      <c r="AO7" s="1102"/>
      <c r="AP7" s="1106"/>
      <c r="AQ7" s="1081"/>
      <c r="AR7" s="1082"/>
      <c r="AS7" s="783"/>
      <c r="AT7" s="784"/>
      <c r="AU7" s="32"/>
      <c r="AV7" s="32"/>
      <c r="AW7" s="32"/>
      <c r="AX7" s="32"/>
      <c r="AY7" s="32"/>
      <c r="AZ7" s="32"/>
      <c r="BA7" s="32"/>
      <c r="BB7" s="13"/>
      <c r="BC7" s="13"/>
      <c r="BD7" s="13"/>
      <c r="BE7" s="13"/>
      <c r="BF7" s="13"/>
    </row>
    <row r="8" spans="1:58" s="3" customFormat="1" ht="18.75" customHeight="1" x14ac:dyDescent="0.4">
      <c r="A8" s="1107"/>
      <c r="B8" s="1107"/>
      <c r="C8" s="1107"/>
      <c r="D8" s="1107"/>
      <c r="E8" s="785"/>
      <c r="F8" s="881"/>
      <c r="G8" s="918"/>
      <c r="H8" s="918"/>
      <c r="I8" s="918"/>
      <c r="J8" s="918"/>
      <c r="K8" s="918"/>
      <c r="L8" s="918"/>
      <c r="M8" s="918"/>
      <c r="N8" s="785"/>
      <c r="O8" s="881"/>
      <c r="P8" s="1128"/>
      <c r="Q8" s="1129"/>
      <c r="R8" s="1129"/>
      <c r="S8" s="1130"/>
      <c r="T8" s="785"/>
      <c r="U8" s="881"/>
      <c r="V8" s="1134"/>
      <c r="W8" s="1134"/>
      <c r="X8" s="1134"/>
      <c r="Y8" s="880"/>
      <c r="Z8" s="1126"/>
      <c r="AA8" s="1127"/>
      <c r="AB8" s="1127"/>
      <c r="AC8" s="1127"/>
      <c r="AD8" s="1127"/>
      <c r="AE8" s="1127"/>
      <c r="AF8" s="1127"/>
      <c r="AG8" s="1127"/>
      <c r="AH8" s="1127"/>
      <c r="AI8" s="1127"/>
      <c r="AJ8" s="1127"/>
      <c r="AK8" s="1115"/>
      <c r="AL8" s="1115"/>
      <c r="AM8" s="1115"/>
      <c r="AN8" s="1115"/>
      <c r="AO8" s="1115"/>
      <c r="AP8" s="1115"/>
      <c r="AQ8" s="1118" t="str">
        <f>IF(SUM(AA8:AP9)=0,"",SUM(AA8:AP9))</f>
        <v/>
      </c>
      <c r="AR8" s="1119"/>
      <c r="AS8" s="1122"/>
      <c r="AT8" s="1123"/>
      <c r="AU8" s="32"/>
      <c r="AV8" s="32"/>
      <c r="AW8" s="32"/>
      <c r="AX8" s="32"/>
      <c r="AY8" s="32"/>
      <c r="AZ8" s="32"/>
      <c r="BA8" s="32"/>
      <c r="BB8" s="13"/>
      <c r="BC8" s="13"/>
      <c r="BD8" s="13"/>
      <c r="BE8" s="13"/>
      <c r="BF8" s="13"/>
    </row>
    <row r="9" spans="1:58" s="3" customFormat="1" ht="18.75" customHeight="1" x14ac:dyDescent="0.4">
      <c r="A9" s="1108"/>
      <c r="B9" s="1108"/>
      <c r="C9" s="1108"/>
      <c r="D9" s="1108"/>
      <c r="E9" s="777"/>
      <c r="F9" s="882"/>
      <c r="G9" s="918"/>
      <c r="H9" s="918"/>
      <c r="I9" s="918"/>
      <c r="J9" s="918"/>
      <c r="K9" s="918"/>
      <c r="L9" s="918"/>
      <c r="M9" s="918"/>
      <c r="N9" s="777"/>
      <c r="O9" s="882"/>
      <c r="P9" s="1131"/>
      <c r="Q9" s="1132"/>
      <c r="R9" s="1132"/>
      <c r="S9" s="1133"/>
      <c r="T9" s="777"/>
      <c r="U9" s="882"/>
      <c r="V9" s="1135"/>
      <c r="W9" s="1135"/>
      <c r="X9" s="1135"/>
      <c r="Y9" s="745"/>
      <c r="Z9" s="1126"/>
      <c r="AA9" s="1127"/>
      <c r="AB9" s="1127"/>
      <c r="AC9" s="1127"/>
      <c r="AD9" s="1127"/>
      <c r="AE9" s="1127"/>
      <c r="AF9" s="1127"/>
      <c r="AG9" s="1127"/>
      <c r="AH9" s="1127"/>
      <c r="AI9" s="1127"/>
      <c r="AJ9" s="1127"/>
      <c r="AK9" s="1115"/>
      <c r="AL9" s="1115"/>
      <c r="AM9" s="1115"/>
      <c r="AN9" s="1115"/>
      <c r="AO9" s="1115"/>
      <c r="AP9" s="1115"/>
      <c r="AQ9" s="1120"/>
      <c r="AR9" s="1121"/>
      <c r="AS9" s="1124"/>
      <c r="AT9" s="1125"/>
      <c r="AU9" s="32"/>
      <c r="AV9" s="32"/>
      <c r="AW9" s="32"/>
      <c r="AX9" s="32"/>
      <c r="AY9" s="32"/>
      <c r="AZ9" s="32"/>
      <c r="BA9" s="32"/>
      <c r="BB9" s="13"/>
      <c r="BC9" s="13"/>
      <c r="BD9" s="13"/>
      <c r="BE9" s="13"/>
      <c r="BF9" s="13"/>
    </row>
    <row r="10" spans="1:58" s="3" customFormat="1" ht="18.75" customHeight="1" x14ac:dyDescent="0.4">
      <c r="A10" s="1108"/>
      <c r="B10" s="1108"/>
      <c r="C10" s="1108"/>
      <c r="D10" s="1108"/>
      <c r="E10" s="785"/>
      <c r="F10" s="881"/>
      <c r="G10" s="918"/>
      <c r="H10" s="918"/>
      <c r="I10" s="918"/>
      <c r="J10" s="918"/>
      <c r="K10" s="918"/>
      <c r="L10" s="918"/>
      <c r="M10" s="918"/>
      <c r="N10" s="785"/>
      <c r="O10" s="881"/>
      <c r="P10" s="1128"/>
      <c r="Q10" s="1129"/>
      <c r="R10" s="1129"/>
      <c r="S10" s="1130"/>
      <c r="T10" s="785"/>
      <c r="U10" s="881"/>
      <c r="V10" s="1134"/>
      <c r="W10" s="1134"/>
      <c r="X10" s="1134"/>
      <c r="Y10" s="880"/>
      <c r="Z10" s="1126"/>
      <c r="AA10" s="1127"/>
      <c r="AB10" s="1127"/>
      <c r="AC10" s="1127"/>
      <c r="AD10" s="1127"/>
      <c r="AE10" s="1127"/>
      <c r="AF10" s="1127"/>
      <c r="AG10" s="1127"/>
      <c r="AH10" s="1127"/>
      <c r="AI10" s="1127"/>
      <c r="AJ10" s="1127"/>
      <c r="AK10" s="1115"/>
      <c r="AL10" s="1115"/>
      <c r="AM10" s="1115"/>
      <c r="AN10" s="1115"/>
      <c r="AO10" s="1115"/>
      <c r="AP10" s="1115"/>
      <c r="AQ10" s="1118" t="str">
        <f t="shared" ref="AQ10" si="0">IF(SUM(AA10:AP11)=0,"",SUM(AA10:AP11))</f>
        <v/>
      </c>
      <c r="AR10" s="1119"/>
      <c r="AS10" s="1122"/>
      <c r="AT10" s="1123"/>
      <c r="AU10" s="32"/>
      <c r="AV10" s="32"/>
      <c r="AW10" s="32"/>
      <c r="AX10" s="32"/>
      <c r="AY10" s="32"/>
      <c r="AZ10" s="32"/>
      <c r="BA10" s="32"/>
      <c r="BB10" s="13"/>
      <c r="BC10" s="13"/>
      <c r="BD10" s="13"/>
      <c r="BE10" s="13"/>
      <c r="BF10" s="13"/>
    </row>
    <row r="11" spans="1:58" s="3" customFormat="1" ht="18.75" customHeight="1" x14ac:dyDescent="0.4">
      <c r="A11" s="1108"/>
      <c r="B11" s="1108"/>
      <c r="C11" s="1108"/>
      <c r="D11" s="1108"/>
      <c r="E11" s="777"/>
      <c r="F11" s="882"/>
      <c r="G11" s="918"/>
      <c r="H11" s="918"/>
      <c r="I11" s="918"/>
      <c r="J11" s="918"/>
      <c r="K11" s="918"/>
      <c r="L11" s="918"/>
      <c r="M11" s="918"/>
      <c r="N11" s="777"/>
      <c r="O11" s="882"/>
      <c r="P11" s="1131"/>
      <c r="Q11" s="1132"/>
      <c r="R11" s="1132"/>
      <c r="S11" s="1133"/>
      <c r="T11" s="777"/>
      <c r="U11" s="882"/>
      <c r="V11" s="1135"/>
      <c r="W11" s="1135"/>
      <c r="X11" s="1135"/>
      <c r="Y11" s="745"/>
      <c r="Z11" s="1126"/>
      <c r="AA11" s="1127"/>
      <c r="AB11" s="1127"/>
      <c r="AC11" s="1127"/>
      <c r="AD11" s="1127"/>
      <c r="AE11" s="1127"/>
      <c r="AF11" s="1127"/>
      <c r="AG11" s="1127"/>
      <c r="AH11" s="1127"/>
      <c r="AI11" s="1127"/>
      <c r="AJ11" s="1127"/>
      <c r="AK11" s="1115"/>
      <c r="AL11" s="1115"/>
      <c r="AM11" s="1115"/>
      <c r="AN11" s="1115"/>
      <c r="AO11" s="1115"/>
      <c r="AP11" s="1115"/>
      <c r="AQ11" s="1120"/>
      <c r="AR11" s="1121"/>
      <c r="AS11" s="1124"/>
      <c r="AT11" s="1125"/>
      <c r="AU11" s="32"/>
      <c r="AV11" s="32"/>
      <c r="AW11" s="32"/>
      <c r="AX11" s="32"/>
      <c r="AY11" s="32"/>
      <c r="AZ11" s="32"/>
      <c r="BA11" s="32"/>
      <c r="BB11" s="13"/>
      <c r="BC11" s="13"/>
      <c r="BD11" s="13"/>
      <c r="BE11" s="13"/>
      <c r="BF11" s="13"/>
    </row>
    <row r="12" spans="1:58" s="3" customFormat="1" ht="18.75" customHeight="1" x14ac:dyDescent="0.4">
      <c r="A12" s="1108"/>
      <c r="B12" s="1108"/>
      <c r="C12" s="1108"/>
      <c r="D12" s="1108"/>
      <c r="E12" s="785"/>
      <c r="F12" s="881"/>
      <c r="G12" s="918"/>
      <c r="H12" s="918"/>
      <c r="I12" s="918"/>
      <c r="J12" s="918"/>
      <c r="K12" s="918"/>
      <c r="L12" s="918"/>
      <c r="M12" s="918"/>
      <c r="N12" s="785"/>
      <c r="O12" s="881"/>
      <c r="P12" s="1128"/>
      <c r="Q12" s="1129"/>
      <c r="R12" s="1129"/>
      <c r="S12" s="1130"/>
      <c r="T12" s="785"/>
      <c r="U12" s="881"/>
      <c r="V12" s="1134"/>
      <c r="W12" s="1134"/>
      <c r="X12" s="1134"/>
      <c r="Y12" s="880"/>
      <c r="Z12" s="1126"/>
      <c r="AA12" s="1127"/>
      <c r="AB12" s="1127"/>
      <c r="AC12" s="1127"/>
      <c r="AD12" s="1127"/>
      <c r="AE12" s="1127"/>
      <c r="AF12" s="1127"/>
      <c r="AG12" s="1127"/>
      <c r="AH12" s="1127"/>
      <c r="AI12" s="1127"/>
      <c r="AJ12" s="1127"/>
      <c r="AK12" s="1115"/>
      <c r="AL12" s="1115"/>
      <c r="AM12" s="1115"/>
      <c r="AN12" s="1115"/>
      <c r="AO12" s="1115"/>
      <c r="AP12" s="1115"/>
      <c r="AQ12" s="1118" t="str">
        <f t="shared" ref="AQ12" si="1">IF(SUM(AA12:AP13)=0,"",SUM(AA12:AP13))</f>
        <v/>
      </c>
      <c r="AR12" s="1119"/>
      <c r="AS12" s="1122"/>
      <c r="AT12" s="1123"/>
      <c r="AU12" s="32"/>
      <c r="AV12" s="32"/>
      <c r="AW12" s="32"/>
      <c r="AX12" s="32"/>
      <c r="AY12" s="32"/>
      <c r="AZ12" s="32"/>
      <c r="BA12" s="32"/>
      <c r="BB12" s="13"/>
      <c r="BC12" s="13"/>
      <c r="BD12" s="13"/>
      <c r="BE12" s="13"/>
      <c r="BF12" s="13"/>
    </row>
    <row r="13" spans="1:58" s="3" customFormat="1" ht="18.75" customHeight="1" x14ac:dyDescent="0.4">
      <c r="A13" s="1108"/>
      <c r="B13" s="1108"/>
      <c r="C13" s="1108"/>
      <c r="D13" s="1108"/>
      <c r="E13" s="777"/>
      <c r="F13" s="882"/>
      <c r="G13" s="918"/>
      <c r="H13" s="918"/>
      <c r="I13" s="918"/>
      <c r="J13" s="918"/>
      <c r="K13" s="918"/>
      <c r="L13" s="918"/>
      <c r="M13" s="918"/>
      <c r="N13" s="777"/>
      <c r="O13" s="882"/>
      <c r="P13" s="1131"/>
      <c r="Q13" s="1132"/>
      <c r="R13" s="1132"/>
      <c r="S13" s="1133"/>
      <c r="T13" s="777"/>
      <c r="U13" s="882"/>
      <c r="V13" s="1135"/>
      <c r="W13" s="1135"/>
      <c r="X13" s="1135"/>
      <c r="Y13" s="745"/>
      <c r="Z13" s="1126"/>
      <c r="AA13" s="1127"/>
      <c r="AB13" s="1127"/>
      <c r="AC13" s="1127"/>
      <c r="AD13" s="1127"/>
      <c r="AE13" s="1127"/>
      <c r="AF13" s="1127"/>
      <c r="AG13" s="1127"/>
      <c r="AH13" s="1127"/>
      <c r="AI13" s="1127"/>
      <c r="AJ13" s="1127"/>
      <c r="AK13" s="1115"/>
      <c r="AL13" s="1115"/>
      <c r="AM13" s="1115"/>
      <c r="AN13" s="1115"/>
      <c r="AO13" s="1115"/>
      <c r="AP13" s="1115"/>
      <c r="AQ13" s="1120"/>
      <c r="AR13" s="1121"/>
      <c r="AS13" s="1124"/>
      <c r="AT13" s="1125"/>
      <c r="AU13" s="32"/>
      <c r="AV13" s="32"/>
      <c r="AW13" s="32"/>
      <c r="AX13" s="32"/>
      <c r="AY13" s="32"/>
      <c r="AZ13" s="32"/>
      <c r="BA13" s="32"/>
      <c r="BB13" s="13"/>
      <c r="BC13" s="13"/>
      <c r="BD13" s="13"/>
      <c r="BE13" s="13"/>
      <c r="BF13" s="13"/>
    </row>
    <row r="14" spans="1:58" s="3" customFormat="1" ht="18.75" customHeight="1" x14ac:dyDescent="0.4">
      <c r="A14" s="1108"/>
      <c r="B14" s="1108"/>
      <c r="C14" s="1108"/>
      <c r="D14" s="1108"/>
      <c r="E14" s="785"/>
      <c r="F14" s="881"/>
      <c r="G14" s="918"/>
      <c r="H14" s="918"/>
      <c r="I14" s="918"/>
      <c r="J14" s="918"/>
      <c r="K14" s="918"/>
      <c r="L14" s="918"/>
      <c r="M14" s="918"/>
      <c r="N14" s="785"/>
      <c r="O14" s="881"/>
      <c r="P14" s="1128"/>
      <c r="Q14" s="1129"/>
      <c r="R14" s="1129"/>
      <c r="S14" s="1130"/>
      <c r="T14" s="785"/>
      <c r="U14" s="881"/>
      <c r="V14" s="1134"/>
      <c r="W14" s="1134"/>
      <c r="X14" s="1134"/>
      <c r="Y14" s="880"/>
      <c r="Z14" s="1126"/>
      <c r="AA14" s="1127"/>
      <c r="AB14" s="1127"/>
      <c r="AC14" s="1127"/>
      <c r="AD14" s="1127"/>
      <c r="AE14" s="1127"/>
      <c r="AF14" s="1127"/>
      <c r="AG14" s="1127"/>
      <c r="AH14" s="1127"/>
      <c r="AI14" s="1127"/>
      <c r="AJ14" s="1127"/>
      <c r="AK14" s="1115"/>
      <c r="AL14" s="1115"/>
      <c r="AM14" s="1115"/>
      <c r="AN14" s="1115"/>
      <c r="AO14" s="1115"/>
      <c r="AP14" s="1115"/>
      <c r="AQ14" s="1118" t="str">
        <f t="shared" ref="AQ14" si="2">IF(SUM(AA14:AP15)=0,"",SUM(AA14:AP15))</f>
        <v/>
      </c>
      <c r="AR14" s="1119"/>
      <c r="AS14" s="1122"/>
      <c r="AT14" s="1123"/>
      <c r="AU14" s="32"/>
      <c r="AV14" s="32"/>
      <c r="AW14" s="32"/>
      <c r="AX14" s="32"/>
      <c r="AY14" s="32"/>
      <c r="AZ14" s="32"/>
      <c r="BA14" s="32"/>
      <c r="BB14" s="13"/>
      <c r="BC14" s="13"/>
      <c r="BD14" s="13"/>
      <c r="BE14" s="13"/>
      <c r="BF14" s="13"/>
    </row>
    <row r="15" spans="1:58" s="3" customFormat="1" ht="18.75" customHeight="1" x14ac:dyDescent="0.4">
      <c r="A15" s="1108"/>
      <c r="B15" s="1108"/>
      <c r="C15" s="1108"/>
      <c r="D15" s="1108"/>
      <c r="E15" s="777"/>
      <c r="F15" s="882"/>
      <c r="G15" s="918"/>
      <c r="H15" s="918"/>
      <c r="I15" s="918"/>
      <c r="J15" s="918"/>
      <c r="K15" s="918"/>
      <c r="L15" s="918"/>
      <c r="M15" s="918"/>
      <c r="N15" s="777"/>
      <c r="O15" s="882"/>
      <c r="P15" s="1131"/>
      <c r="Q15" s="1132"/>
      <c r="R15" s="1132"/>
      <c r="S15" s="1133"/>
      <c r="T15" s="777"/>
      <c r="U15" s="882"/>
      <c r="V15" s="1135"/>
      <c r="W15" s="1135"/>
      <c r="X15" s="1135"/>
      <c r="Y15" s="745"/>
      <c r="Z15" s="1126"/>
      <c r="AA15" s="1127"/>
      <c r="AB15" s="1127"/>
      <c r="AC15" s="1127"/>
      <c r="AD15" s="1127"/>
      <c r="AE15" s="1127"/>
      <c r="AF15" s="1127"/>
      <c r="AG15" s="1127"/>
      <c r="AH15" s="1127"/>
      <c r="AI15" s="1127"/>
      <c r="AJ15" s="1127"/>
      <c r="AK15" s="1115"/>
      <c r="AL15" s="1115"/>
      <c r="AM15" s="1115"/>
      <c r="AN15" s="1115"/>
      <c r="AO15" s="1115"/>
      <c r="AP15" s="1115"/>
      <c r="AQ15" s="1120"/>
      <c r="AR15" s="1121"/>
      <c r="AS15" s="1124"/>
      <c r="AT15" s="1125"/>
      <c r="AU15" s="32"/>
      <c r="AV15" s="32"/>
      <c r="AW15" s="32"/>
      <c r="AX15" s="32"/>
      <c r="AY15" s="32"/>
      <c r="AZ15" s="32"/>
      <c r="BA15" s="32"/>
      <c r="BB15" s="13"/>
      <c r="BC15" s="13"/>
      <c r="BD15" s="13"/>
      <c r="BE15" s="13"/>
      <c r="BF15" s="13"/>
    </row>
    <row r="16" spans="1:58" s="3" customFormat="1" ht="18.75" customHeight="1" x14ac:dyDescent="0.4">
      <c r="A16" s="1108"/>
      <c r="B16" s="1108"/>
      <c r="C16" s="1108"/>
      <c r="D16" s="1108"/>
      <c r="E16" s="785"/>
      <c r="F16" s="881"/>
      <c r="G16" s="918"/>
      <c r="H16" s="918"/>
      <c r="I16" s="918"/>
      <c r="J16" s="918"/>
      <c r="K16" s="918"/>
      <c r="L16" s="918"/>
      <c r="M16" s="918"/>
      <c r="N16" s="785"/>
      <c r="O16" s="881"/>
      <c r="P16" s="1128"/>
      <c r="Q16" s="1129"/>
      <c r="R16" s="1129"/>
      <c r="S16" s="1130"/>
      <c r="T16" s="785"/>
      <c r="U16" s="881"/>
      <c r="V16" s="1134"/>
      <c r="W16" s="1134"/>
      <c r="X16" s="1134"/>
      <c r="Y16" s="880"/>
      <c r="Z16" s="1126"/>
      <c r="AA16" s="1127"/>
      <c r="AB16" s="1127"/>
      <c r="AC16" s="1127"/>
      <c r="AD16" s="1127"/>
      <c r="AE16" s="1127"/>
      <c r="AF16" s="1127"/>
      <c r="AG16" s="1127"/>
      <c r="AH16" s="1127"/>
      <c r="AI16" s="1127"/>
      <c r="AJ16" s="1127"/>
      <c r="AK16" s="1115"/>
      <c r="AL16" s="1115"/>
      <c r="AM16" s="1115"/>
      <c r="AN16" s="1115"/>
      <c r="AO16" s="1115"/>
      <c r="AP16" s="1115"/>
      <c r="AQ16" s="1118" t="str">
        <f t="shared" ref="AQ16" si="3">IF(SUM(AA16:AP17)=0,"",SUM(AA16:AP17))</f>
        <v/>
      </c>
      <c r="AR16" s="1119"/>
      <c r="AS16" s="1122"/>
      <c r="AT16" s="1123"/>
      <c r="AU16" s="32"/>
      <c r="AV16" s="32"/>
      <c r="AW16" s="32"/>
      <c r="AX16" s="32"/>
      <c r="AY16" s="32"/>
      <c r="AZ16" s="32"/>
      <c r="BA16" s="32"/>
      <c r="BB16" s="13"/>
      <c r="BC16" s="13"/>
      <c r="BD16" s="13"/>
      <c r="BE16" s="13"/>
      <c r="BF16" s="13"/>
    </row>
    <row r="17" spans="1:58" s="3" customFormat="1" ht="18.75" customHeight="1" x14ac:dyDescent="0.4">
      <c r="A17" s="1108"/>
      <c r="B17" s="1108"/>
      <c r="C17" s="1108"/>
      <c r="D17" s="1108"/>
      <c r="E17" s="777"/>
      <c r="F17" s="882"/>
      <c r="G17" s="918"/>
      <c r="H17" s="918"/>
      <c r="I17" s="918"/>
      <c r="J17" s="918"/>
      <c r="K17" s="918"/>
      <c r="L17" s="918"/>
      <c r="M17" s="918"/>
      <c r="N17" s="777"/>
      <c r="O17" s="882"/>
      <c r="P17" s="1131"/>
      <c r="Q17" s="1132"/>
      <c r="R17" s="1132"/>
      <c r="S17" s="1133"/>
      <c r="T17" s="777"/>
      <c r="U17" s="882"/>
      <c r="V17" s="1135"/>
      <c r="W17" s="1135"/>
      <c r="X17" s="1135"/>
      <c r="Y17" s="745"/>
      <c r="Z17" s="1126"/>
      <c r="AA17" s="1127"/>
      <c r="AB17" s="1127"/>
      <c r="AC17" s="1127"/>
      <c r="AD17" s="1127"/>
      <c r="AE17" s="1127"/>
      <c r="AF17" s="1127"/>
      <c r="AG17" s="1127"/>
      <c r="AH17" s="1127"/>
      <c r="AI17" s="1127"/>
      <c r="AJ17" s="1127"/>
      <c r="AK17" s="1115"/>
      <c r="AL17" s="1115"/>
      <c r="AM17" s="1115"/>
      <c r="AN17" s="1115"/>
      <c r="AO17" s="1115"/>
      <c r="AP17" s="1115"/>
      <c r="AQ17" s="1120"/>
      <c r="AR17" s="1121"/>
      <c r="AS17" s="1124"/>
      <c r="AT17" s="1125"/>
      <c r="AU17" s="32"/>
      <c r="AV17" s="32"/>
      <c r="AW17" s="32"/>
      <c r="AX17" s="32"/>
      <c r="AY17" s="32"/>
      <c r="AZ17" s="32"/>
      <c r="BA17" s="32"/>
      <c r="BB17" s="13"/>
      <c r="BC17" s="13"/>
      <c r="BD17" s="13"/>
      <c r="BE17" s="13"/>
      <c r="BF17" s="13"/>
    </row>
    <row r="18" spans="1:58" s="3" customFormat="1" ht="18.75" customHeight="1" x14ac:dyDescent="0.4">
      <c r="A18" s="1108"/>
      <c r="B18" s="1108"/>
      <c r="C18" s="1108"/>
      <c r="D18" s="1108"/>
      <c r="E18" s="785"/>
      <c r="F18" s="881"/>
      <c r="G18" s="918"/>
      <c r="H18" s="918"/>
      <c r="I18" s="918"/>
      <c r="J18" s="918"/>
      <c r="K18" s="918"/>
      <c r="L18" s="918"/>
      <c r="M18" s="918"/>
      <c r="N18" s="785"/>
      <c r="O18" s="881"/>
      <c r="P18" s="1128"/>
      <c r="Q18" s="1129"/>
      <c r="R18" s="1129"/>
      <c r="S18" s="1130"/>
      <c r="T18" s="785"/>
      <c r="U18" s="881"/>
      <c r="V18" s="1134"/>
      <c r="W18" s="1134"/>
      <c r="X18" s="1134"/>
      <c r="Y18" s="880"/>
      <c r="Z18" s="1126"/>
      <c r="AA18" s="1127"/>
      <c r="AB18" s="1127"/>
      <c r="AC18" s="1127"/>
      <c r="AD18" s="1127"/>
      <c r="AE18" s="1127"/>
      <c r="AF18" s="1127"/>
      <c r="AG18" s="1127"/>
      <c r="AH18" s="1127"/>
      <c r="AI18" s="1127"/>
      <c r="AJ18" s="1127"/>
      <c r="AK18" s="1115"/>
      <c r="AL18" s="1115"/>
      <c r="AM18" s="1115"/>
      <c r="AN18" s="1115"/>
      <c r="AO18" s="1115"/>
      <c r="AP18" s="1115"/>
      <c r="AQ18" s="1118" t="str">
        <f t="shared" ref="AQ18" si="4">IF(SUM(AA18:AP19)=0,"",SUM(AA18:AP19))</f>
        <v/>
      </c>
      <c r="AR18" s="1119"/>
      <c r="AS18" s="1122"/>
      <c r="AT18" s="1123"/>
      <c r="AU18" s="32"/>
      <c r="AV18" s="32"/>
      <c r="AW18" s="32"/>
      <c r="AX18" s="32"/>
      <c r="AY18" s="32"/>
      <c r="AZ18" s="32"/>
      <c r="BA18" s="32"/>
      <c r="BB18" s="13"/>
      <c r="BC18" s="13"/>
      <c r="BD18" s="13"/>
      <c r="BE18" s="13"/>
      <c r="BF18" s="13"/>
    </row>
    <row r="19" spans="1:58" s="3" customFormat="1" ht="18.75" customHeight="1" x14ac:dyDescent="0.4">
      <c r="A19" s="1108"/>
      <c r="B19" s="1108"/>
      <c r="C19" s="1108"/>
      <c r="D19" s="1108"/>
      <c r="E19" s="777"/>
      <c r="F19" s="882"/>
      <c r="G19" s="918"/>
      <c r="H19" s="918"/>
      <c r="I19" s="918"/>
      <c r="J19" s="918"/>
      <c r="K19" s="918"/>
      <c r="L19" s="918"/>
      <c r="M19" s="918"/>
      <c r="N19" s="777"/>
      <c r="O19" s="882"/>
      <c r="P19" s="1131"/>
      <c r="Q19" s="1132"/>
      <c r="R19" s="1132"/>
      <c r="S19" s="1133"/>
      <c r="T19" s="777"/>
      <c r="U19" s="882"/>
      <c r="V19" s="1135"/>
      <c r="W19" s="1135"/>
      <c r="X19" s="1135"/>
      <c r="Y19" s="745"/>
      <c r="Z19" s="1126"/>
      <c r="AA19" s="1127"/>
      <c r="AB19" s="1127"/>
      <c r="AC19" s="1127"/>
      <c r="AD19" s="1127"/>
      <c r="AE19" s="1127"/>
      <c r="AF19" s="1127"/>
      <c r="AG19" s="1127"/>
      <c r="AH19" s="1127"/>
      <c r="AI19" s="1127"/>
      <c r="AJ19" s="1127"/>
      <c r="AK19" s="1115"/>
      <c r="AL19" s="1115"/>
      <c r="AM19" s="1115"/>
      <c r="AN19" s="1115"/>
      <c r="AO19" s="1115"/>
      <c r="AP19" s="1115"/>
      <c r="AQ19" s="1120"/>
      <c r="AR19" s="1121"/>
      <c r="AS19" s="1124"/>
      <c r="AT19" s="1125"/>
      <c r="AU19" s="32"/>
      <c r="AV19" s="32"/>
      <c r="AW19" s="32"/>
      <c r="AX19" s="32"/>
      <c r="AY19" s="32"/>
      <c r="AZ19" s="32"/>
      <c r="BA19" s="32"/>
      <c r="BB19" s="13"/>
      <c r="BC19" s="13"/>
      <c r="BD19" s="13"/>
      <c r="BE19" s="13"/>
      <c r="BF19" s="13"/>
    </row>
    <row r="20" spans="1:58" s="3" customFormat="1" ht="18.75" customHeight="1" x14ac:dyDescent="0.4">
      <c r="A20" s="1108"/>
      <c r="B20" s="1108"/>
      <c r="C20" s="1108"/>
      <c r="D20" s="1108"/>
      <c r="E20" s="785"/>
      <c r="F20" s="881"/>
      <c r="G20" s="918"/>
      <c r="H20" s="918"/>
      <c r="I20" s="918"/>
      <c r="J20" s="918"/>
      <c r="K20" s="918"/>
      <c r="L20" s="918"/>
      <c r="M20" s="918"/>
      <c r="N20" s="880"/>
      <c r="O20" s="881"/>
      <c r="P20" s="1128"/>
      <c r="Q20" s="1129"/>
      <c r="R20" s="1129"/>
      <c r="S20" s="1130"/>
      <c r="T20" s="880"/>
      <c r="U20" s="881"/>
      <c r="V20" s="1134"/>
      <c r="W20" s="1134"/>
      <c r="X20" s="1134"/>
      <c r="Y20" s="880"/>
      <c r="Z20" s="1126"/>
      <c r="AA20" s="1127"/>
      <c r="AB20" s="1127"/>
      <c r="AC20" s="1127"/>
      <c r="AD20" s="1127"/>
      <c r="AE20" s="1127"/>
      <c r="AF20" s="1127"/>
      <c r="AG20" s="1127"/>
      <c r="AH20" s="1127"/>
      <c r="AI20" s="1127"/>
      <c r="AJ20" s="1127"/>
      <c r="AK20" s="1115"/>
      <c r="AL20" s="1115"/>
      <c r="AM20" s="1115"/>
      <c r="AN20" s="1115"/>
      <c r="AO20" s="1115"/>
      <c r="AP20" s="1115"/>
      <c r="AQ20" s="1118" t="str">
        <f t="shared" ref="AQ20" si="5">IF(SUM(AA20:AP21)=0,"",SUM(AA20:AP21))</f>
        <v/>
      </c>
      <c r="AR20" s="1119"/>
      <c r="AS20" s="1122"/>
      <c r="AT20" s="1123"/>
      <c r="AU20" s="32"/>
      <c r="AV20" s="32"/>
      <c r="AW20" s="32"/>
      <c r="AX20" s="32"/>
      <c r="AY20" s="32"/>
      <c r="AZ20" s="32"/>
      <c r="BA20" s="32"/>
      <c r="BB20" s="13"/>
      <c r="BC20" s="13"/>
      <c r="BD20" s="13"/>
      <c r="BE20" s="13"/>
      <c r="BF20" s="13"/>
    </row>
    <row r="21" spans="1:58" s="3" customFormat="1" ht="18.75" customHeight="1" x14ac:dyDescent="0.4">
      <c r="A21" s="1108"/>
      <c r="B21" s="1108"/>
      <c r="C21" s="1108"/>
      <c r="D21" s="1108"/>
      <c r="E21" s="777"/>
      <c r="F21" s="882"/>
      <c r="G21" s="918"/>
      <c r="H21" s="918"/>
      <c r="I21" s="918"/>
      <c r="J21" s="918"/>
      <c r="K21" s="918"/>
      <c r="L21" s="918"/>
      <c r="M21" s="918"/>
      <c r="N21" s="745"/>
      <c r="O21" s="882"/>
      <c r="P21" s="1131"/>
      <c r="Q21" s="1132"/>
      <c r="R21" s="1132"/>
      <c r="S21" s="1133"/>
      <c r="T21" s="745"/>
      <c r="U21" s="882"/>
      <c r="V21" s="1135"/>
      <c r="W21" s="1135"/>
      <c r="X21" s="1135"/>
      <c r="Y21" s="745"/>
      <c r="Z21" s="1126"/>
      <c r="AA21" s="1127"/>
      <c r="AB21" s="1127"/>
      <c r="AC21" s="1127"/>
      <c r="AD21" s="1127"/>
      <c r="AE21" s="1127"/>
      <c r="AF21" s="1127"/>
      <c r="AG21" s="1127"/>
      <c r="AH21" s="1127"/>
      <c r="AI21" s="1127"/>
      <c r="AJ21" s="1127"/>
      <c r="AK21" s="1115"/>
      <c r="AL21" s="1115"/>
      <c r="AM21" s="1115"/>
      <c r="AN21" s="1115"/>
      <c r="AO21" s="1115"/>
      <c r="AP21" s="1115"/>
      <c r="AQ21" s="1120"/>
      <c r="AR21" s="1121"/>
      <c r="AS21" s="1124"/>
      <c r="AT21" s="1125"/>
      <c r="AU21" s="32"/>
      <c r="AV21" s="32"/>
      <c r="AW21" s="32"/>
      <c r="AX21" s="32"/>
      <c r="AY21" s="32"/>
      <c r="AZ21" s="32"/>
      <c r="BA21" s="32"/>
      <c r="BB21" s="13"/>
      <c r="BC21" s="13"/>
      <c r="BD21" s="13"/>
      <c r="BE21" s="13"/>
      <c r="BF21" s="13"/>
    </row>
    <row r="22" spans="1:58" s="3" customFormat="1" ht="18.75" customHeight="1" x14ac:dyDescent="0.4">
      <c r="A22" s="1108"/>
      <c r="B22" s="1108"/>
      <c r="C22" s="1108"/>
      <c r="D22" s="1108"/>
      <c r="E22" s="785"/>
      <c r="F22" s="881"/>
      <c r="G22" s="918"/>
      <c r="H22" s="918"/>
      <c r="I22" s="918"/>
      <c r="J22" s="918"/>
      <c r="K22" s="918"/>
      <c r="L22" s="918"/>
      <c r="M22" s="918"/>
      <c r="N22" s="880"/>
      <c r="O22" s="881"/>
      <c r="P22" s="1128"/>
      <c r="Q22" s="1129"/>
      <c r="R22" s="1129"/>
      <c r="S22" s="1130"/>
      <c r="T22" s="880"/>
      <c r="U22" s="881"/>
      <c r="V22" s="1134"/>
      <c r="W22" s="1134"/>
      <c r="X22" s="1134"/>
      <c r="Y22" s="880"/>
      <c r="Z22" s="1126"/>
      <c r="AA22" s="1127"/>
      <c r="AB22" s="1127"/>
      <c r="AC22" s="1127"/>
      <c r="AD22" s="1127"/>
      <c r="AE22" s="1127"/>
      <c r="AF22" s="1127"/>
      <c r="AG22" s="1127"/>
      <c r="AH22" s="1127"/>
      <c r="AI22" s="1127"/>
      <c r="AJ22" s="1127"/>
      <c r="AK22" s="1115"/>
      <c r="AL22" s="1115"/>
      <c r="AM22" s="1115"/>
      <c r="AN22" s="1115"/>
      <c r="AO22" s="1115"/>
      <c r="AP22" s="1115"/>
      <c r="AQ22" s="1118" t="str">
        <f t="shared" ref="AQ22" si="6">IF(SUM(AA22:AP23)=0,"",SUM(AA22:AP23))</f>
        <v/>
      </c>
      <c r="AR22" s="1119"/>
      <c r="AS22" s="1122"/>
      <c r="AT22" s="1123"/>
      <c r="AU22" s="32"/>
      <c r="AV22" s="32"/>
      <c r="AW22" s="32"/>
      <c r="AX22" s="32"/>
      <c r="AY22" s="32"/>
      <c r="AZ22" s="32"/>
      <c r="BA22" s="32"/>
      <c r="BB22" s="13"/>
      <c r="BC22" s="13"/>
      <c r="BD22" s="13"/>
      <c r="BE22" s="13"/>
      <c r="BF22" s="13"/>
    </row>
    <row r="23" spans="1:58" s="3" customFormat="1" ht="18.75" customHeight="1" x14ac:dyDescent="0.4">
      <c r="A23" s="1108"/>
      <c r="B23" s="1108"/>
      <c r="C23" s="1108"/>
      <c r="D23" s="1108"/>
      <c r="E23" s="777"/>
      <c r="F23" s="882"/>
      <c r="G23" s="918"/>
      <c r="H23" s="918"/>
      <c r="I23" s="918"/>
      <c r="J23" s="918"/>
      <c r="K23" s="918"/>
      <c r="L23" s="918"/>
      <c r="M23" s="918"/>
      <c r="N23" s="745"/>
      <c r="O23" s="882"/>
      <c r="P23" s="1131"/>
      <c r="Q23" s="1132"/>
      <c r="R23" s="1132"/>
      <c r="S23" s="1133"/>
      <c r="T23" s="745"/>
      <c r="U23" s="882"/>
      <c r="V23" s="1135"/>
      <c r="W23" s="1135"/>
      <c r="X23" s="1135"/>
      <c r="Y23" s="745"/>
      <c r="Z23" s="1126"/>
      <c r="AA23" s="1127"/>
      <c r="AB23" s="1127"/>
      <c r="AC23" s="1127"/>
      <c r="AD23" s="1127"/>
      <c r="AE23" s="1127"/>
      <c r="AF23" s="1127"/>
      <c r="AG23" s="1127"/>
      <c r="AH23" s="1127"/>
      <c r="AI23" s="1127"/>
      <c r="AJ23" s="1127"/>
      <c r="AK23" s="1115"/>
      <c r="AL23" s="1115"/>
      <c r="AM23" s="1115"/>
      <c r="AN23" s="1115"/>
      <c r="AO23" s="1115"/>
      <c r="AP23" s="1115"/>
      <c r="AQ23" s="1120"/>
      <c r="AR23" s="1121"/>
      <c r="AS23" s="1124"/>
      <c r="AT23" s="1125"/>
      <c r="AU23" s="32"/>
      <c r="AV23" s="32"/>
      <c r="AW23" s="32"/>
      <c r="AX23" s="32"/>
      <c r="AY23" s="32"/>
      <c r="AZ23" s="32"/>
      <c r="BA23" s="32"/>
      <c r="BB23" s="13"/>
      <c r="BC23" s="13"/>
      <c r="BD23" s="13"/>
      <c r="BE23" s="13"/>
      <c r="BF23" s="13"/>
    </row>
    <row r="24" spans="1:58" s="3" customFormat="1" ht="18.75" customHeight="1" x14ac:dyDescent="0.4">
      <c r="A24" s="1108"/>
      <c r="B24" s="1108"/>
      <c r="C24" s="1108"/>
      <c r="D24" s="1108"/>
      <c r="E24" s="785"/>
      <c r="F24" s="881"/>
      <c r="G24" s="918"/>
      <c r="H24" s="918"/>
      <c r="I24" s="918"/>
      <c r="J24" s="918"/>
      <c r="K24" s="918"/>
      <c r="L24" s="918"/>
      <c r="M24" s="918"/>
      <c r="N24" s="880"/>
      <c r="O24" s="881"/>
      <c r="P24" s="1128"/>
      <c r="Q24" s="1129"/>
      <c r="R24" s="1129"/>
      <c r="S24" s="1130"/>
      <c r="T24" s="880"/>
      <c r="U24" s="881"/>
      <c r="V24" s="1134"/>
      <c r="W24" s="1134"/>
      <c r="X24" s="1134"/>
      <c r="Y24" s="880"/>
      <c r="Z24" s="1126"/>
      <c r="AA24" s="1127"/>
      <c r="AB24" s="1127"/>
      <c r="AC24" s="1127"/>
      <c r="AD24" s="1127"/>
      <c r="AE24" s="1127"/>
      <c r="AF24" s="1127"/>
      <c r="AG24" s="1127"/>
      <c r="AH24" s="1127"/>
      <c r="AI24" s="1127"/>
      <c r="AJ24" s="1127"/>
      <c r="AK24" s="1115"/>
      <c r="AL24" s="1115"/>
      <c r="AM24" s="1115"/>
      <c r="AN24" s="1115"/>
      <c r="AO24" s="1115"/>
      <c r="AP24" s="1115"/>
      <c r="AQ24" s="1118" t="str">
        <f t="shared" ref="AQ24" si="7">IF(SUM(AA24:AP25)=0,"",SUM(AA24:AP25))</f>
        <v/>
      </c>
      <c r="AR24" s="1119"/>
      <c r="AS24" s="1122"/>
      <c r="AT24" s="1123"/>
      <c r="AU24" s="32"/>
      <c r="AV24" s="32"/>
      <c r="AW24" s="32"/>
      <c r="AX24" s="32"/>
      <c r="AY24" s="32"/>
      <c r="AZ24" s="32"/>
      <c r="BA24" s="32"/>
      <c r="BB24" s="13"/>
      <c r="BC24" s="13"/>
      <c r="BD24" s="13"/>
      <c r="BE24" s="13"/>
      <c r="BF24" s="13"/>
    </row>
    <row r="25" spans="1:58" s="3" customFormat="1" ht="18.75" customHeight="1" x14ac:dyDescent="0.4">
      <c r="A25" s="1108"/>
      <c r="B25" s="1108"/>
      <c r="C25" s="1108"/>
      <c r="D25" s="1108"/>
      <c r="E25" s="777"/>
      <c r="F25" s="882"/>
      <c r="G25" s="918"/>
      <c r="H25" s="918"/>
      <c r="I25" s="918"/>
      <c r="J25" s="918"/>
      <c r="K25" s="918"/>
      <c r="L25" s="918"/>
      <c r="M25" s="918"/>
      <c r="N25" s="745"/>
      <c r="O25" s="882"/>
      <c r="P25" s="1131"/>
      <c r="Q25" s="1132"/>
      <c r="R25" s="1132"/>
      <c r="S25" s="1133"/>
      <c r="T25" s="745"/>
      <c r="U25" s="882"/>
      <c r="V25" s="1135"/>
      <c r="W25" s="1135"/>
      <c r="X25" s="1135"/>
      <c r="Y25" s="745"/>
      <c r="Z25" s="1126"/>
      <c r="AA25" s="1127"/>
      <c r="AB25" s="1127"/>
      <c r="AC25" s="1127"/>
      <c r="AD25" s="1127"/>
      <c r="AE25" s="1127"/>
      <c r="AF25" s="1127"/>
      <c r="AG25" s="1127"/>
      <c r="AH25" s="1127"/>
      <c r="AI25" s="1127"/>
      <c r="AJ25" s="1127"/>
      <c r="AK25" s="1115"/>
      <c r="AL25" s="1115"/>
      <c r="AM25" s="1115"/>
      <c r="AN25" s="1115"/>
      <c r="AO25" s="1115"/>
      <c r="AP25" s="1115"/>
      <c r="AQ25" s="1120"/>
      <c r="AR25" s="1121"/>
      <c r="AS25" s="1124"/>
      <c r="AT25" s="1125"/>
      <c r="AU25" s="32"/>
      <c r="AV25" s="32"/>
      <c r="AW25" s="32"/>
      <c r="AX25" s="32"/>
      <c r="AY25" s="32"/>
      <c r="AZ25" s="32"/>
      <c r="BA25" s="32"/>
      <c r="BB25" s="13"/>
      <c r="BC25" s="13"/>
      <c r="BD25" s="13"/>
      <c r="BE25" s="13"/>
      <c r="BF25" s="13"/>
    </row>
    <row r="26" spans="1:58" s="3" customFormat="1" ht="18.75" customHeight="1" x14ac:dyDescent="0.4">
      <c r="A26" s="1108"/>
      <c r="B26" s="1108"/>
      <c r="C26" s="1108"/>
      <c r="D26" s="1108"/>
      <c r="E26" s="785"/>
      <c r="F26" s="881"/>
      <c r="G26" s="918"/>
      <c r="H26" s="918"/>
      <c r="I26" s="918"/>
      <c r="J26" s="918"/>
      <c r="K26" s="918"/>
      <c r="L26" s="918"/>
      <c r="M26" s="918"/>
      <c r="N26" s="880"/>
      <c r="O26" s="881"/>
      <c r="P26" s="1128"/>
      <c r="Q26" s="1129"/>
      <c r="R26" s="1129"/>
      <c r="S26" s="1130"/>
      <c r="T26" s="880"/>
      <c r="U26" s="881"/>
      <c r="V26" s="1134"/>
      <c r="W26" s="1134"/>
      <c r="X26" s="1134"/>
      <c r="Y26" s="880"/>
      <c r="Z26" s="1126"/>
      <c r="AA26" s="1127"/>
      <c r="AB26" s="1127"/>
      <c r="AC26" s="1127"/>
      <c r="AD26" s="1127"/>
      <c r="AE26" s="1127"/>
      <c r="AF26" s="1127"/>
      <c r="AG26" s="1127"/>
      <c r="AH26" s="1127"/>
      <c r="AI26" s="1127"/>
      <c r="AJ26" s="1127"/>
      <c r="AK26" s="1115"/>
      <c r="AL26" s="1115"/>
      <c r="AM26" s="1115"/>
      <c r="AN26" s="1115"/>
      <c r="AO26" s="1115"/>
      <c r="AP26" s="1115"/>
      <c r="AQ26" s="1118" t="str">
        <f t="shared" ref="AQ26" si="8">IF(SUM(AA26:AP27)=0,"",SUM(AA26:AP27))</f>
        <v/>
      </c>
      <c r="AR26" s="1119"/>
      <c r="AS26" s="1122"/>
      <c r="AT26" s="1123"/>
      <c r="AU26" s="32"/>
      <c r="AV26" s="32"/>
      <c r="AW26" s="32"/>
      <c r="AX26" s="32"/>
      <c r="AY26" s="32"/>
      <c r="AZ26" s="32"/>
      <c r="BA26" s="32"/>
      <c r="BB26" s="13"/>
      <c r="BC26" s="13"/>
      <c r="BD26" s="13"/>
      <c r="BE26" s="13"/>
      <c r="BF26" s="13"/>
    </row>
    <row r="27" spans="1:58" s="3" customFormat="1" ht="18.75" customHeight="1" x14ac:dyDescent="0.4">
      <c r="A27" s="1108"/>
      <c r="B27" s="1108"/>
      <c r="C27" s="1108"/>
      <c r="D27" s="1108"/>
      <c r="E27" s="777"/>
      <c r="F27" s="882"/>
      <c r="G27" s="918"/>
      <c r="H27" s="918"/>
      <c r="I27" s="918"/>
      <c r="J27" s="918"/>
      <c r="K27" s="918"/>
      <c r="L27" s="918"/>
      <c r="M27" s="918"/>
      <c r="N27" s="745"/>
      <c r="O27" s="882"/>
      <c r="P27" s="1131"/>
      <c r="Q27" s="1132"/>
      <c r="R27" s="1132"/>
      <c r="S27" s="1133"/>
      <c r="T27" s="745"/>
      <c r="U27" s="882"/>
      <c r="V27" s="1135"/>
      <c r="W27" s="1135"/>
      <c r="X27" s="1135"/>
      <c r="Y27" s="745"/>
      <c r="Z27" s="1126"/>
      <c r="AA27" s="1127"/>
      <c r="AB27" s="1127"/>
      <c r="AC27" s="1127"/>
      <c r="AD27" s="1127"/>
      <c r="AE27" s="1127"/>
      <c r="AF27" s="1127"/>
      <c r="AG27" s="1127"/>
      <c r="AH27" s="1127"/>
      <c r="AI27" s="1127"/>
      <c r="AJ27" s="1127"/>
      <c r="AK27" s="1115"/>
      <c r="AL27" s="1115"/>
      <c r="AM27" s="1115"/>
      <c r="AN27" s="1115"/>
      <c r="AO27" s="1115"/>
      <c r="AP27" s="1115"/>
      <c r="AQ27" s="1120"/>
      <c r="AR27" s="1121"/>
      <c r="AS27" s="1124"/>
      <c r="AT27" s="1125"/>
      <c r="AU27" s="32"/>
      <c r="AV27" s="32"/>
      <c r="AW27" s="32"/>
      <c r="AX27" s="32"/>
      <c r="AY27" s="32"/>
      <c r="AZ27" s="32"/>
      <c r="BA27" s="32"/>
      <c r="BB27" s="13"/>
      <c r="BC27" s="13"/>
      <c r="BD27" s="13"/>
      <c r="BE27" s="13"/>
      <c r="BF27" s="13"/>
    </row>
    <row r="28" spans="1:58" s="3" customFormat="1" ht="18.75" customHeight="1" x14ac:dyDescent="0.4">
      <c r="A28" s="1108"/>
      <c r="B28" s="1108"/>
      <c r="C28" s="1108"/>
      <c r="D28" s="1108"/>
      <c r="E28" s="785"/>
      <c r="F28" s="881"/>
      <c r="G28" s="918"/>
      <c r="H28" s="918"/>
      <c r="I28" s="918"/>
      <c r="J28" s="918"/>
      <c r="K28" s="918"/>
      <c r="L28" s="918"/>
      <c r="M28" s="918"/>
      <c r="N28" s="880"/>
      <c r="O28" s="881"/>
      <c r="P28" s="1128"/>
      <c r="Q28" s="1129"/>
      <c r="R28" s="1129"/>
      <c r="S28" s="1130"/>
      <c r="T28" s="880"/>
      <c r="U28" s="881"/>
      <c r="V28" s="1134"/>
      <c r="W28" s="1134"/>
      <c r="X28" s="1134"/>
      <c r="Y28" s="880"/>
      <c r="Z28" s="1126"/>
      <c r="AA28" s="1127"/>
      <c r="AB28" s="1127"/>
      <c r="AC28" s="1127"/>
      <c r="AD28" s="1127"/>
      <c r="AE28" s="1127"/>
      <c r="AF28" s="1127"/>
      <c r="AG28" s="1127"/>
      <c r="AH28" s="1127"/>
      <c r="AI28" s="1127"/>
      <c r="AJ28" s="1127"/>
      <c r="AK28" s="1115"/>
      <c r="AL28" s="1115"/>
      <c r="AM28" s="1115"/>
      <c r="AN28" s="1115"/>
      <c r="AO28" s="1115"/>
      <c r="AP28" s="1115"/>
      <c r="AQ28" s="1118" t="str">
        <f t="shared" ref="AQ28" si="9">IF(SUM(AA28:AP29)=0,"",SUM(AA28:AP29))</f>
        <v/>
      </c>
      <c r="AR28" s="1119"/>
      <c r="AS28" s="1122"/>
      <c r="AT28" s="1123"/>
      <c r="AU28" s="32"/>
      <c r="AV28" s="32"/>
      <c r="AW28" s="32"/>
      <c r="AX28" s="32"/>
      <c r="AY28" s="32"/>
      <c r="AZ28" s="32"/>
      <c r="BA28" s="32"/>
      <c r="BB28" s="13"/>
      <c r="BC28" s="13"/>
      <c r="BD28" s="13"/>
      <c r="BE28" s="13"/>
      <c r="BF28" s="13"/>
    </row>
    <row r="29" spans="1:58" s="3" customFormat="1" ht="18.75" customHeight="1" x14ac:dyDescent="0.4">
      <c r="A29" s="1108"/>
      <c r="B29" s="1108"/>
      <c r="C29" s="1108"/>
      <c r="D29" s="1108"/>
      <c r="E29" s="777"/>
      <c r="F29" s="882"/>
      <c r="G29" s="918"/>
      <c r="H29" s="918"/>
      <c r="I29" s="918"/>
      <c r="J29" s="918"/>
      <c r="K29" s="918"/>
      <c r="L29" s="918"/>
      <c r="M29" s="918"/>
      <c r="N29" s="745"/>
      <c r="O29" s="882"/>
      <c r="P29" s="1131"/>
      <c r="Q29" s="1132"/>
      <c r="R29" s="1132"/>
      <c r="S29" s="1133"/>
      <c r="T29" s="745"/>
      <c r="U29" s="882"/>
      <c r="V29" s="1135"/>
      <c r="W29" s="1135"/>
      <c r="X29" s="1135"/>
      <c r="Y29" s="745"/>
      <c r="Z29" s="1126"/>
      <c r="AA29" s="1127"/>
      <c r="AB29" s="1127"/>
      <c r="AC29" s="1127"/>
      <c r="AD29" s="1127"/>
      <c r="AE29" s="1127"/>
      <c r="AF29" s="1127"/>
      <c r="AG29" s="1127"/>
      <c r="AH29" s="1127"/>
      <c r="AI29" s="1127"/>
      <c r="AJ29" s="1127"/>
      <c r="AK29" s="1115"/>
      <c r="AL29" s="1115"/>
      <c r="AM29" s="1115"/>
      <c r="AN29" s="1115"/>
      <c r="AO29" s="1115"/>
      <c r="AP29" s="1115"/>
      <c r="AQ29" s="1120"/>
      <c r="AR29" s="1121"/>
      <c r="AS29" s="1124"/>
      <c r="AT29" s="1125"/>
      <c r="AU29" s="32"/>
      <c r="AV29" s="32"/>
      <c r="AW29" s="32"/>
      <c r="AX29" s="32"/>
      <c r="AY29" s="32"/>
      <c r="AZ29" s="32"/>
      <c r="BA29" s="32"/>
      <c r="BB29" s="13"/>
      <c r="BC29" s="13"/>
      <c r="BD29" s="13"/>
      <c r="BE29" s="13"/>
      <c r="BF29" s="13"/>
    </row>
    <row r="30" spans="1:58" s="3" customFormat="1" ht="18.75" customHeight="1" x14ac:dyDescent="0.4">
      <c r="A30" s="1108"/>
      <c r="B30" s="1108"/>
      <c r="C30" s="1108"/>
      <c r="D30" s="1108"/>
      <c r="E30" s="785"/>
      <c r="F30" s="881"/>
      <c r="G30" s="918"/>
      <c r="H30" s="918"/>
      <c r="I30" s="918"/>
      <c r="J30" s="918"/>
      <c r="K30" s="918"/>
      <c r="L30" s="918"/>
      <c r="M30" s="918"/>
      <c r="N30" s="880"/>
      <c r="O30" s="881"/>
      <c r="P30" s="1128"/>
      <c r="Q30" s="1129"/>
      <c r="R30" s="1129"/>
      <c r="S30" s="1130"/>
      <c r="T30" s="880"/>
      <c r="U30" s="881"/>
      <c r="V30" s="1134"/>
      <c r="W30" s="1134"/>
      <c r="X30" s="1134"/>
      <c r="Y30" s="880"/>
      <c r="Z30" s="1126"/>
      <c r="AA30" s="1127"/>
      <c r="AB30" s="1127"/>
      <c r="AC30" s="1127"/>
      <c r="AD30" s="1127"/>
      <c r="AE30" s="1127"/>
      <c r="AF30" s="1127"/>
      <c r="AG30" s="1127"/>
      <c r="AH30" s="1127"/>
      <c r="AI30" s="1127"/>
      <c r="AJ30" s="1127"/>
      <c r="AK30" s="1115"/>
      <c r="AL30" s="1115"/>
      <c r="AM30" s="1115"/>
      <c r="AN30" s="1115"/>
      <c r="AO30" s="1115"/>
      <c r="AP30" s="1115"/>
      <c r="AQ30" s="1118" t="str">
        <f t="shared" ref="AQ30" si="10">IF(SUM(AA30:AP31)=0,"",SUM(AA30:AP31))</f>
        <v/>
      </c>
      <c r="AR30" s="1119"/>
      <c r="AS30" s="1122"/>
      <c r="AT30" s="1123"/>
      <c r="AU30" s="32"/>
      <c r="AV30" s="32"/>
      <c r="AW30" s="32"/>
      <c r="AX30" s="32"/>
      <c r="AY30" s="32"/>
      <c r="AZ30" s="32"/>
      <c r="BA30" s="32"/>
      <c r="BB30" s="13"/>
      <c r="BC30" s="13"/>
      <c r="BD30" s="13"/>
      <c r="BE30" s="13"/>
      <c r="BF30" s="13"/>
    </row>
    <row r="31" spans="1:58" s="3" customFormat="1" ht="18.75" customHeight="1" x14ac:dyDescent="0.4">
      <c r="A31" s="1108"/>
      <c r="B31" s="1108"/>
      <c r="C31" s="1108"/>
      <c r="D31" s="1108"/>
      <c r="E31" s="777"/>
      <c r="F31" s="882"/>
      <c r="G31" s="918"/>
      <c r="H31" s="918"/>
      <c r="I31" s="918"/>
      <c r="J31" s="918"/>
      <c r="K31" s="918"/>
      <c r="L31" s="918"/>
      <c r="M31" s="918"/>
      <c r="N31" s="745"/>
      <c r="O31" s="882"/>
      <c r="P31" s="1131"/>
      <c r="Q31" s="1132"/>
      <c r="R31" s="1132"/>
      <c r="S31" s="1133"/>
      <c r="T31" s="745"/>
      <c r="U31" s="882"/>
      <c r="V31" s="1135"/>
      <c r="W31" s="1135"/>
      <c r="X31" s="1135"/>
      <c r="Y31" s="745"/>
      <c r="Z31" s="1126"/>
      <c r="AA31" s="1127"/>
      <c r="AB31" s="1127"/>
      <c r="AC31" s="1127"/>
      <c r="AD31" s="1127"/>
      <c r="AE31" s="1127"/>
      <c r="AF31" s="1127"/>
      <c r="AG31" s="1127"/>
      <c r="AH31" s="1127"/>
      <c r="AI31" s="1127"/>
      <c r="AJ31" s="1127"/>
      <c r="AK31" s="1115"/>
      <c r="AL31" s="1115"/>
      <c r="AM31" s="1115"/>
      <c r="AN31" s="1115"/>
      <c r="AO31" s="1115"/>
      <c r="AP31" s="1115"/>
      <c r="AQ31" s="1120"/>
      <c r="AR31" s="1121"/>
      <c r="AS31" s="1124"/>
      <c r="AT31" s="1125"/>
      <c r="AU31" s="32"/>
      <c r="AV31" s="32"/>
      <c r="AW31" s="32"/>
      <c r="AX31" s="32"/>
      <c r="AY31" s="32"/>
      <c r="AZ31" s="32"/>
      <c r="BA31" s="32"/>
      <c r="BB31" s="13"/>
      <c r="BC31" s="13"/>
      <c r="BD31" s="13"/>
      <c r="BE31" s="13"/>
      <c r="BF31" s="13"/>
    </row>
    <row r="32" spans="1:58" s="3" customFormat="1" ht="18.75" customHeight="1" x14ac:dyDescent="0.4">
      <c r="A32" s="1108"/>
      <c r="B32" s="1108"/>
      <c r="C32" s="1108"/>
      <c r="D32" s="1108"/>
      <c r="E32" s="785"/>
      <c r="F32" s="881"/>
      <c r="G32" s="918"/>
      <c r="H32" s="918"/>
      <c r="I32" s="918"/>
      <c r="J32" s="918"/>
      <c r="K32" s="918"/>
      <c r="L32" s="918"/>
      <c r="M32" s="918"/>
      <c r="N32" s="880"/>
      <c r="O32" s="881"/>
      <c r="P32" s="1128"/>
      <c r="Q32" s="1129"/>
      <c r="R32" s="1129"/>
      <c r="S32" s="1130"/>
      <c r="T32" s="880"/>
      <c r="U32" s="881"/>
      <c r="V32" s="1134"/>
      <c r="W32" s="1134"/>
      <c r="X32" s="1134"/>
      <c r="Y32" s="880"/>
      <c r="Z32" s="1126"/>
      <c r="AA32" s="1127"/>
      <c r="AB32" s="1127"/>
      <c r="AC32" s="1127"/>
      <c r="AD32" s="1127"/>
      <c r="AE32" s="1127"/>
      <c r="AF32" s="1127"/>
      <c r="AG32" s="1127"/>
      <c r="AH32" s="1127"/>
      <c r="AI32" s="1127"/>
      <c r="AJ32" s="1127"/>
      <c r="AK32" s="1115"/>
      <c r="AL32" s="1115"/>
      <c r="AM32" s="1115"/>
      <c r="AN32" s="1115"/>
      <c r="AO32" s="1115"/>
      <c r="AP32" s="1115"/>
      <c r="AQ32" s="1118" t="str">
        <f t="shared" ref="AQ32" si="11">IF(SUM(AA32:AP33)=0,"",SUM(AA32:AP33))</f>
        <v/>
      </c>
      <c r="AR32" s="1119"/>
      <c r="AS32" s="1122"/>
      <c r="AT32" s="1123"/>
      <c r="AU32" s="32"/>
      <c r="AV32" s="32"/>
      <c r="AW32" s="32"/>
      <c r="AX32" s="32"/>
      <c r="AY32" s="32"/>
      <c r="AZ32" s="32"/>
      <c r="BA32" s="32"/>
      <c r="BB32" s="13"/>
      <c r="BC32" s="13"/>
      <c r="BD32" s="13"/>
      <c r="BE32" s="13"/>
      <c r="BF32" s="13"/>
    </row>
    <row r="33" spans="1:58" s="3" customFormat="1" ht="18.75" customHeight="1" x14ac:dyDescent="0.4">
      <c r="A33" s="1108"/>
      <c r="B33" s="1108"/>
      <c r="C33" s="1108"/>
      <c r="D33" s="1108"/>
      <c r="E33" s="777"/>
      <c r="F33" s="882"/>
      <c r="G33" s="918"/>
      <c r="H33" s="918"/>
      <c r="I33" s="918"/>
      <c r="J33" s="918"/>
      <c r="K33" s="918"/>
      <c r="L33" s="918"/>
      <c r="M33" s="918"/>
      <c r="N33" s="745"/>
      <c r="O33" s="882"/>
      <c r="P33" s="1131"/>
      <c r="Q33" s="1132"/>
      <c r="R33" s="1132"/>
      <c r="S33" s="1133"/>
      <c r="T33" s="745"/>
      <c r="U33" s="882"/>
      <c r="V33" s="1135"/>
      <c r="W33" s="1135"/>
      <c r="X33" s="1135"/>
      <c r="Y33" s="745"/>
      <c r="Z33" s="1126"/>
      <c r="AA33" s="1127"/>
      <c r="AB33" s="1127"/>
      <c r="AC33" s="1127"/>
      <c r="AD33" s="1127"/>
      <c r="AE33" s="1127"/>
      <c r="AF33" s="1127"/>
      <c r="AG33" s="1127"/>
      <c r="AH33" s="1127"/>
      <c r="AI33" s="1127"/>
      <c r="AJ33" s="1127"/>
      <c r="AK33" s="1115"/>
      <c r="AL33" s="1115"/>
      <c r="AM33" s="1115"/>
      <c r="AN33" s="1115"/>
      <c r="AO33" s="1115"/>
      <c r="AP33" s="1115"/>
      <c r="AQ33" s="1120"/>
      <c r="AR33" s="1121"/>
      <c r="AS33" s="1124"/>
      <c r="AT33" s="1125"/>
      <c r="AU33" s="32"/>
      <c r="AV33" s="32"/>
      <c r="AW33" s="32"/>
      <c r="AX33" s="32"/>
      <c r="AY33" s="32"/>
      <c r="AZ33" s="32"/>
      <c r="BA33" s="32"/>
      <c r="BB33" s="13"/>
      <c r="BC33" s="13"/>
      <c r="BD33" s="13"/>
      <c r="BE33" s="13"/>
      <c r="BF33" s="13"/>
    </row>
    <row r="34" spans="1:58" s="3" customFormat="1" ht="18.75" customHeight="1" x14ac:dyDescent="0.4">
      <c r="A34" s="1108"/>
      <c r="B34" s="1108"/>
      <c r="C34" s="1108"/>
      <c r="D34" s="1108"/>
      <c r="E34" s="785"/>
      <c r="F34" s="881"/>
      <c r="G34" s="918"/>
      <c r="H34" s="918"/>
      <c r="I34" s="918"/>
      <c r="J34" s="918"/>
      <c r="K34" s="918"/>
      <c r="L34" s="918"/>
      <c r="M34" s="918"/>
      <c r="N34" s="880"/>
      <c r="O34" s="881"/>
      <c r="P34" s="1128"/>
      <c r="Q34" s="1129"/>
      <c r="R34" s="1129"/>
      <c r="S34" s="1130"/>
      <c r="T34" s="880"/>
      <c r="U34" s="881"/>
      <c r="V34" s="1134"/>
      <c r="W34" s="1134"/>
      <c r="X34" s="1134"/>
      <c r="Y34" s="880"/>
      <c r="Z34" s="1126"/>
      <c r="AA34" s="1127"/>
      <c r="AB34" s="1127"/>
      <c r="AC34" s="1127"/>
      <c r="AD34" s="1127"/>
      <c r="AE34" s="1127"/>
      <c r="AF34" s="1127"/>
      <c r="AG34" s="1127"/>
      <c r="AH34" s="1127"/>
      <c r="AI34" s="1127"/>
      <c r="AJ34" s="1127"/>
      <c r="AK34" s="1115"/>
      <c r="AL34" s="1115"/>
      <c r="AM34" s="1115"/>
      <c r="AN34" s="1115"/>
      <c r="AO34" s="1115"/>
      <c r="AP34" s="1115"/>
      <c r="AQ34" s="1118" t="str">
        <f t="shared" ref="AQ34" si="12">IF(SUM(AA34:AP35)=0,"",SUM(AA34:AP35))</f>
        <v/>
      </c>
      <c r="AR34" s="1119"/>
      <c r="AS34" s="1122"/>
      <c r="AT34" s="1123"/>
      <c r="AU34" s="32"/>
      <c r="AV34" s="32"/>
      <c r="AW34" s="32"/>
      <c r="AX34" s="32"/>
      <c r="AY34" s="32"/>
      <c r="AZ34" s="32"/>
      <c r="BA34" s="32"/>
      <c r="BB34" s="13"/>
      <c r="BC34" s="13"/>
      <c r="BD34" s="13"/>
      <c r="BE34" s="13"/>
      <c r="BF34" s="13"/>
    </row>
    <row r="35" spans="1:58" s="3" customFormat="1" ht="18.75" customHeight="1" x14ac:dyDescent="0.4">
      <c r="A35" s="1108"/>
      <c r="B35" s="1108"/>
      <c r="C35" s="1108"/>
      <c r="D35" s="1108"/>
      <c r="E35" s="777"/>
      <c r="F35" s="882"/>
      <c r="G35" s="918"/>
      <c r="H35" s="918"/>
      <c r="I35" s="918"/>
      <c r="J35" s="918"/>
      <c r="K35" s="918"/>
      <c r="L35" s="918"/>
      <c r="M35" s="918"/>
      <c r="N35" s="745"/>
      <c r="O35" s="882"/>
      <c r="P35" s="1131"/>
      <c r="Q35" s="1132"/>
      <c r="R35" s="1132"/>
      <c r="S35" s="1133"/>
      <c r="T35" s="745"/>
      <c r="U35" s="882"/>
      <c r="V35" s="1135"/>
      <c r="W35" s="1135"/>
      <c r="X35" s="1135"/>
      <c r="Y35" s="745"/>
      <c r="Z35" s="1126"/>
      <c r="AA35" s="1127"/>
      <c r="AB35" s="1127"/>
      <c r="AC35" s="1127"/>
      <c r="AD35" s="1127"/>
      <c r="AE35" s="1127"/>
      <c r="AF35" s="1127"/>
      <c r="AG35" s="1127"/>
      <c r="AH35" s="1127"/>
      <c r="AI35" s="1127"/>
      <c r="AJ35" s="1127"/>
      <c r="AK35" s="1115"/>
      <c r="AL35" s="1115"/>
      <c r="AM35" s="1115"/>
      <c r="AN35" s="1115"/>
      <c r="AO35" s="1115"/>
      <c r="AP35" s="1115"/>
      <c r="AQ35" s="1120"/>
      <c r="AR35" s="1121"/>
      <c r="AS35" s="1124"/>
      <c r="AT35" s="1125"/>
      <c r="AU35" s="32"/>
      <c r="AV35" s="32"/>
      <c r="AW35" s="32"/>
      <c r="AX35" s="32"/>
      <c r="AY35" s="32"/>
      <c r="AZ35" s="32"/>
      <c r="BA35" s="32"/>
      <c r="BB35" s="13"/>
      <c r="BC35" s="13"/>
      <c r="BD35" s="13"/>
      <c r="BE35" s="13"/>
      <c r="BF35" s="13"/>
    </row>
    <row r="36" spans="1:58" s="3" customFormat="1" ht="18.75" customHeight="1" x14ac:dyDescent="0.4">
      <c r="A36" s="1108"/>
      <c r="B36" s="1108"/>
      <c r="C36" s="1108"/>
      <c r="D36" s="1108"/>
      <c r="E36" s="785"/>
      <c r="F36" s="881"/>
      <c r="G36" s="918"/>
      <c r="H36" s="918"/>
      <c r="I36" s="918"/>
      <c r="J36" s="918"/>
      <c r="K36" s="918"/>
      <c r="L36" s="918"/>
      <c r="M36" s="918"/>
      <c r="N36" s="880"/>
      <c r="O36" s="881"/>
      <c r="P36" s="1128"/>
      <c r="Q36" s="1129"/>
      <c r="R36" s="1129"/>
      <c r="S36" s="1130"/>
      <c r="T36" s="880"/>
      <c r="U36" s="881"/>
      <c r="V36" s="1134"/>
      <c r="W36" s="1134"/>
      <c r="X36" s="1134"/>
      <c r="Y36" s="880"/>
      <c r="Z36" s="1126"/>
      <c r="AA36" s="1127"/>
      <c r="AB36" s="1127"/>
      <c r="AC36" s="1127"/>
      <c r="AD36" s="1127"/>
      <c r="AE36" s="1127"/>
      <c r="AF36" s="1127"/>
      <c r="AG36" s="1127"/>
      <c r="AH36" s="1127"/>
      <c r="AI36" s="1127"/>
      <c r="AJ36" s="1127"/>
      <c r="AK36" s="1115"/>
      <c r="AL36" s="1115"/>
      <c r="AM36" s="1115"/>
      <c r="AN36" s="1115"/>
      <c r="AO36" s="1115"/>
      <c r="AP36" s="1115"/>
      <c r="AQ36" s="1118" t="str">
        <f t="shared" ref="AQ36" si="13">IF(SUM(AA36:AP37)=0,"",SUM(AA36:AP37))</f>
        <v/>
      </c>
      <c r="AR36" s="1119"/>
      <c r="AS36" s="1122"/>
      <c r="AT36" s="1123"/>
      <c r="AU36" s="32"/>
      <c r="AV36" s="32"/>
      <c r="AW36" s="32"/>
      <c r="AX36" s="32"/>
      <c r="AY36" s="32"/>
      <c r="AZ36" s="32"/>
      <c r="BA36" s="32"/>
      <c r="BB36" s="13"/>
      <c r="BC36" s="13"/>
      <c r="BD36" s="13"/>
      <c r="BE36" s="13"/>
      <c r="BF36" s="13"/>
    </row>
    <row r="37" spans="1:58" s="3" customFormat="1" ht="18.75" customHeight="1" x14ac:dyDescent="0.4">
      <c r="A37" s="1108"/>
      <c r="B37" s="1108"/>
      <c r="C37" s="1108"/>
      <c r="D37" s="1108"/>
      <c r="E37" s="777"/>
      <c r="F37" s="882"/>
      <c r="G37" s="918"/>
      <c r="H37" s="918"/>
      <c r="I37" s="918"/>
      <c r="J37" s="918"/>
      <c r="K37" s="918"/>
      <c r="L37" s="918"/>
      <c r="M37" s="918"/>
      <c r="N37" s="745"/>
      <c r="O37" s="882"/>
      <c r="P37" s="1131"/>
      <c r="Q37" s="1132"/>
      <c r="R37" s="1132"/>
      <c r="S37" s="1133"/>
      <c r="T37" s="745"/>
      <c r="U37" s="882"/>
      <c r="V37" s="1135"/>
      <c r="W37" s="1135"/>
      <c r="X37" s="1135"/>
      <c r="Y37" s="745"/>
      <c r="Z37" s="1126"/>
      <c r="AA37" s="1127"/>
      <c r="AB37" s="1127"/>
      <c r="AC37" s="1127"/>
      <c r="AD37" s="1127"/>
      <c r="AE37" s="1127"/>
      <c r="AF37" s="1127"/>
      <c r="AG37" s="1127"/>
      <c r="AH37" s="1127"/>
      <c r="AI37" s="1127"/>
      <c r="AJ37" s="1127"/>
      <c r="AK37" s="1115"/>
      <c r="AL37" s="1115"/>
      <c r="AM37" s="1115"/>
      <c r="AN37" s="1115"/>
      <c r="AO37" s="1115"/>
      <c r="AP37" s="1115"/>
      <c r="AQ37" s="1120"/>
      <c r="AR37" s="1121"/>
      <c r="AS37" s="1124"/>
      <c r="AT37" s="1125"/>
      <c r="AU37" s="32"/>
      <c r="AV37" s="32"/>
      <c r="AW37" s="32"/>
      <c r="AX37" s="32"/>
      <c r="AY37" s="32"/>
      <c r="AZ37" s="32"/>
      <c r="BA37" s="32"/>
      <c r="BB37" s="13"/>
      <c r="BC37" s="13"/>
      <c r="BD37" s="13"/>
      <c r="BE37" s="13"/>
      <c r="BF37" s="13"/>
    </row>
    <row r="38" spans="1:58" s="3" customFormat="1" ht="18.75" customHeight="1" x14ac:dyDescent="0.4">
      <c r="A38" s="1108"/>
      <c r="B38" s="1108"/>
      <c r="C38" s="1108"/>
      <c r="D38" s="1108"/>
      <c r="E38" s="785"/>
      <c r="F38" s="881"/>
      <c r="G38" s="918"/>
      <c r="H38" s="918"/>
      <c r="I38" s="918"/>
      <c r="J38" s="918"/>
      <c r="K38" s="918"/>
      <c r="L38" s="918"/>
      <c r="M38" s="918"/>
      <c r="N38" s="880"/>
      <c r="O38" s="881"/>
      <c r="P38" s="1128"/>
      <c r="Q38" s="1129"/>
      <c r="R38" s="1129"/>
      <c r="S38" s="1130"/>
      <c r="T38" s="880"/>
      <c r="U38" s="881"/>
      <c r="V38" s="1134"/>
      <c r="W38" s="1134"/>
      <c r="X38" s="1134"/>
      <c r="Y38" s="880"/>
      <c r="Z38" s="1126"/>
      <c r="AA38" s="1127"/>
      <c r="AB38" s="1127"/>
      <c r="AC38" s="1127"/>
      <c r="AD38" s="1127"/>
      <c r="AE38" s="1127"/>
      <c r="AF38" s="1127"/>
      <c r="AG38" s="1127"/>
      <c r="AH38" s="1127"/>
      <c r="AI38" s="1127"/>
      <c r="AJ38" s="1127"/>
      <c r="AK38" s="1115"/>
      <c r="AL38" s="1115"/>
      <c r="AM38" s="1115"/>
      <c r="AN38" s="1115"/>
      <c r="AO38" s="1115"/>
      <c r="AP38" s="1115"/>
      <c r="AQ38" s="1118" t="str">
        <f t="shared" ref="AQ38" si="14">IF(SUM(AA38:AP39)=0,"",SUM(AA38:AP39))</f>
        <v/>
      </c>
      <c r="AR38" s="1119"/>
      <c r="AS38" s="1122"/>
      <c r="AT38" s="1123"/>
      <c r="AU38" s="32"/>
      <c r="AV38" s="32"/>
      <c r="AW38" s="32"/>
      <c r="AX38" s="32"/>
      <c r="AY38" s="32"/>
      <c r="AZ38" s="32"/>
      <c r="BA38" s="32"/>
      <c r="BB38" s="13"/>
      <c r="BC38" s="13"/>
      <c r="BD38" s="13"/>
      <c r="BE38" s="13"/>
      <c r="BF38" s="13"/>
    </row>
    <row r="39" spans="1:58" s="3" customFormat="1" ht="18.75" customHeight="1" x14ac:dyDescent="0.4">
      <c r="A39" s="1108"/>
      <c r="B39" s="1108"/>
      <c r="C39" s="1108"/>
      <c r="D39" s="1108"/>
      <c r="E39" s="777"/>
      <c r="F39" s="882"/>
      <c r="G39" s="918"/>
      <c r="H39" s="918"/>
      <c r="I39" s="918"/>
      <c r="J39" s="918"/>
      <c r="K39" s="918"/>
      <c r="L39" s="918"/>
      <c r="M39" s="918"/>
      <c r="N39" s="745"/>
      <c r="O39" s="882"/>
      <c r="P39" s="1131"/>
      <c r="Q39" s="1132"/>
      <c r="R39" s="1132"/>
      <c r="S39" s="1133"/>
      <c r="T39" s="745"/>
      <c r="U39" s="882"/>
      <c r="V39" s="1135"/>
      <c r="W39" s="1135"/>
      <c r="X39" s="1135"/>
      <c r="Y39" s="745"/>
      <c r="Z39" s="1126"/>
      <c r="AA39" s="1127"/>
      <c r="AB39" s="1127"/>
      <c r="AC39" s="1127"/>
      <c r="AD39" s="1127"/>
      <c r="AE39" s="1127"/>
      <c r="AF39" s="1127"/>
      <c r="AG39" s="1127"/>
      <c r="AH39" s="1127"/>
      <c r="AI39" s="1127"/>
      <c r="AJ39" s="1127"/>
      <c r="AK39" s="1115"/>
      <c r="AL39" s="1115"/>
      <c r="AM39" s="1115"/>
      <c r="AN39" s="1115"/>
      <c r="AO39" s="1115"/>
      <c r="AP39" s="1115"/>
      <c r="AQ39" s="1120"/>
      <c r="AR39" s="1121"/>
      <c r="AS39" s="1124"/>
      <c r="AT39" s="1125"/>
      <c r="AU39" s="32"/>
      <c r="AV39" s="32"/>
      <c r="AW39" s="32"/>
      <c r="AX39" s="32"/>
      <c r="AY39" s="32"/>
      <c r="AZ39" s="32"/>
      <c r="BA39" s="32"/>
      <c r="BB39" s="13"/>
      <c r="BC39" s="13"/>
      <c r="BD39" s="13"/>
      <c r="BE39" s="13"/>
      <c r="BF39" s="13"/>
    </row>
    <row r="40" spans="1:58" s="3" customFormat="1" ht="18.75" customHeight="1" x14ac:dyDescent="0.4">
      <c r="A40" s="1108"/>
      <c r="B40" s="1108"/>
      <c r="C40" s="1108"/>
      <c r="D40" s="1108"/>
      <c r="E40" s="785"/>
      <c r="F40" s="881"/>
      <c r="G40" s="918"/>
      <c r="H40" s="918"/>
      <c r="I40" s="918"/>
      <c r="J40" s="918"/>
      <c r="K40" s="918"/>
      <c r="L40" s="918"/>
      <c r="M40" s="918"/>
      <c r="N40" s="880"/>
      <c r="O40" s="881"/>
      <c r="P40" s="1128"/>
      <c r="Q40" s="1129"/>
      <c r="R40" s="1129"/>
      <c r="S40" s="1130"/>
      <c r="T40" s="880"/>
      <c r="U40" s="881"/>
      <c r="V40" s="1134"/>
      <c r="W40" s="1134"/>
      <c r="X40" s="1134"/>
      <c r="Y40" s="880"/>
      <c r="Z40" s="1126"/>
      <c r="AA40" s="1127"/>
      <c r="AB40" s="1127"/>
      <c r="AC40" s="1127"/>
      <c r="AD40" s="1127"/>
      <c r="AE40" s="1127"/>
      <c r="AF40" s="1127"/>
      <c r="AG40" s="1127"/>
      <c r="AH40" s="1127"/>
      <c r="AI40" s="1127"/>
      <c r="AJ40" s="1127"/>
      <c r="AK40" s="1115"/>
      <c r="AL40" s="1115"/>
      <c r="AM40" s="1115"/>
      <c r="AN40" s="1115"/>
      <c r="AO40" s="1115"/>
      <c r="AP40" s="1115"/>
      <c r="AQ40" s="1118" t="str">
        <f t="shared" ref="AQ40" si="15">IF(SUM(AA40:AP41)=0,"",SUM(AA40:AP41))</f>
        <v/>
      </c>
      <c r="AR40" s="1119"/>
      <c r="AS40" s="1122"/>
      <c r="AT40" s="1123"/>
      <c r="AU40" s="32"/>
      <c r="AV40" s="32"/>
      <c r="AW40" s="32"/>
      <c r="AX40" s="32"/>
      <c r="AY40" s="32"/>
      <c r="AZ40" s="32"/>
      <c r="BA40" s="32"/>
      <c r="BB40" s="13"/>
      <c r="BC40" s="13"/>
      <c r="BD40" s="13"/>
      <c r="BE40" s="13"/>
      <c r="BF40" s="13"/>
    </row>
    <row r="41" spans="1:58" s="3" customFormat="1" ht="18.75" customHeight="1" x14ac:dyDescent="0.4">
      <c r="A41" s="1108"/>
      <c r="B41" s="1108"/>
      <c r="C41" s="1108"/>
      <c r="D41" s="1108"/>
      <c r="E41" s="777"/>
      <c r="F41" s="882"/>
      <c r="G41" s="918"/>
      <c r="H41" s="918"/>
      <c r="I41" s="918"/>
      <c r="J41" s="918"/>
      <c r="K41" s="918"/>
      <c r="L41" s="918"/>
      <c r="M41" s="918"/>
      <c r="N41" s="745"/>
      <c r="O41" s="882"/>
      <c r="P41" s="1131"/>
      <c r="Q41" s="1132"/>
      <c r="R41" s="1132"/>
      <c r="S41" s="1133"/>
      <c r="T41" s="745"/>
      <c r="U41" s="882"/>
      <c r="V41" s="1135"/>
      <c r="W41" s="1135"/>
      <c r="X41" s="1135"/>
      <c r="Y41" s="745"/>
      <c r="Z41" s="1126"/>
      <c r="AA41" s="1127"/>
      <c r="AB41" s="1127"/>
      <c r="AC41" s="1127"/>
      <c r="AD41" s="1127"/>
      <c r="AE41" s="1127"/>
      <c r="AF41" s="1127"/>
      <c r="AG41" s="1127"/>
      <c r="AH41" s="1127"/>
      <c r="AI41" s="1127"/>
      <c r="AJ41" s="1127"/>
      <c r="AK41" s="1115"/>
      <c r="AL41" s="1115"/>
      <c r="AM41" s="1115"/>
      <c r="AN41" s="1115"/>
      <c r="AO41" s="1115"/>
      <c r="AP41" s="1115"/>
      <c r="AQ41" s="1120"/>
      <c r="AR41" s="1121"/>
      <c r="AS41" s="1124"/>
      <c r="AT41" s="1125"/>
      <c r="AU41" s="32"/>
      <c r="AV41" s="32"/>
      <c r="AW41" s="32"/>
      <c r="AX41" s="32"/>
      <c r="AY41" s="32"/>
      <c r="AZ41" s="32"/>
      <c r="BA41" s="32"/>
      <c r="BB41" s="13"/>
      <c r="BC41" s="13"/>
      <c r="BD41" s="13"/>
      <c r="BE41" s="13"/>
      <c r="BF41" s="13"/>
    </row>
    <row r="42" spans="1:58" s="3" customFormat="1" ht="18.75" customHeight="1" x14ac:dyDescent="0.4">
      <c r="A42" s="1108"/>
      <c r="B42" s="1108"/>
      <c r="C42" s="1108"/>
      <c r="D42" s="1108"/>
      <c r="E42" s="785"/>
      <c r="F42" s="881"/>
      <c r="G42" s="918"/>
      <c r="H42" s="918"/>
      <c r="I42" s="918"/>
      <c r="J42" s="918"/>
      <c r="K42" s="918"/>
      <c r="L42" s="918"/>
      <c r="M42" s="918"/>
      <c r="N42" s="880"/>
      <c r="O42" s="881"/>
      <c r="P42" s="1128"/>
      <c r="Q42" s="1129"/>
      <c r="R42" s="1129"/>
      <c r="S42" s="1130"/>
      <c r="T42" s="880"/>
      <c r="U42" s="881"/>
      <c r="V42" s="1134"/>
      <c r="W42" s="1134"/>
      <c r="X42" s="1134"/>
      <c r="Y42" s="880"/>
      <c r="Z42" s="1126"/>
      <c r="AA42" s="1127"/>
      <c r="AB42" s="1127"/>
      <c r="AC42" s="1127"/>
      <c r="AD42" s="1127"/>
      <c r="AE42" s="1127"/>
      <c r="AF42" s="1127"/>
      <c r="AG42" s="1127"/>
      <c r="AH42" s="1127"/>
      <c r="AI42" s="1127"/>
      <c r="AJ42" s="1127"/>
      <c r="AK42" s="1115"/>
      <c r="AL42" s="1115"/>
      <c r="AM42" s="1115"/>
      <c r="AN42" s="1115"/>
      <c r="AO42" s="1115"/>
      <c r="AP42" s="1115"/>
      <c r="AQ42" s="1118" t="str">
        <f t="shared" ref="AQ42" si="16">IF(SUM(AA42:AP43)=0,"",SUM(AA42:AP43))</f>
        <v/>
      </c>
      <c r="AR42" s="1119"/>
      <c r="AS42" s="1122"/>
      <c r="AT42" s="1123"/>
      <c r="AU42" s="32"/>
      <c r="AV42" s="32"/>
      <c r="AW42" s="32"/>
      <c r="AX42" s="32"/>
      <c r="AY42" s="32"/>
      <c r="AZ42" s="32"/>
      <c r="BA42" s="32"/>
      <c r="BB42" s="13"/>
      <c r="BC42" s="13"/>
      <c r="BD42" s="13"/>
      <c r="BE42" s="13"/>
      <c r="BF42" s="13"/>
    </row>
    <row r="43" spans="1:58" s="3" customFormat="1" ht="18.75" customHeight="1" thickBot="1" x14ac:dyDescent="0.45">
      <c r="A43" s="1145"/>
      <c r="B43" s="1145"/>
      <c r="C43" s="1145"/>
      <c r="D43" s="1145"/>
      <c r="E43" s="777"/>
      <c r="F43" s="882"/>
      <c r="G43" s="1134"/>
      <c r="H43" s="1134"/>
      <c r="I43" s="1134"/>
      <c r="J43" s="1134"/>
      <c r="K43" s="1134"/>
      <c r="L43" s="1134"/>
      <c r="M43" s="1134"/>
      <c r="N43" s="745"/>
      <c r="O43" s="882"/>
      <c r="P43" s="1131"/>
      <c r="Q43" s="1132"/>
      <c r="R43" s="1132"/>
      <c r="S43" s="1133"/>
      <c r="T43" s="745"/>
      <c r="U43" s="882"/>
      <c r="V43" s="1135"/>
      <c r="W43" s="1135"/>
      <c r="X43" s="1135"/>
      <c r="Y43" s="745"/>
      <c r="Z43" s="1136"/>
      <c r="AA43" s="1137"/>
      <c r="AB43" s="1137"/>
      <c r="AC43" s="1137"/>
      <c r="AD43" s="1137"/>
      <c r="AE43" s="1137"/>
      <c r="AF43" s="1137"/>
      <c r="AG43" s="1137"/>
      <c r="AH43" s="1137"/>
      <c r="AI43" s="1137"/>
      <c r="AJ43" s="1137"/>
      <c r="AK43" s="1140"/>
      <c r="AL43" s="1140"/>
      <c r="AM43" s="1140"/>
      <c r="AN43" s="1140"/>
      <c r="AO43" s="1140"/>
      <c r="AP43" s="1140"/>
      <c r="AQ43" s="1138"/>
      <c r="AR43" s="1139"/>
      <c r="AS43" s="1124"/>
      <c r="AT43" s="1125"/>
      <c r="AU43" s="32"/>
      <c r="AV43" s="32"/>
      <c r="AW43" s="32"/>
      <c r="AX43" s="32"/>
      <c r="AY43" s="32"/>
      <c r="AZ43" s="32"/>
      <c r="BA43" s="32"/>
      <c r="BB43" s="13"/>
      <c r="BC43" s="13"/>
      <c r="BD43" s="13"/>
      <c r="BE43" s="13"/>
      <c r="BF43" s="13"/>
    </row>
    <row r="44" spans="1:58" s="3" customFormat="1" ht="18.75" customHeight="1" thickTop="1" x14ac:dyDescent="0.4">
      <c r="A44" s="818" t="s">
        <v>200</v>
      </c>
      <c r="B44" s="818"/>
      <c r="C44" s="818"/>
      <c r="D44" s="818"/>
      <c r="E44" s="1144"/>
      <c r="F44" s="1144"/>
      <c r="G44" s="1144"/>
      <c r="H44" s="1144"/>
      <c r="I44" s="1144"/>
      <c r="J44" s="1144"/>
      <c r="K44" s="1144"/>
      <c r="L44" s="1144"/>
      <c r="M44" s="1144"/>
      <c r="N44" s="1144"/>
      <c r="O44" s="1144"/>
      <c r="P44" s="1144"/>
      <c r="Q44" s="1144"/>
      <c r="R44" s="1144"/>
      <c r="S44" s="1144"/>
      <c r="T44" s="1144" t="str">
        <f>IF(SUM(T6:T43)=0,"",SUM(T6:T43))</f>
        <v/>
      </c>
      <c r="U44" s="1144"/>
      <c r="V44" s="1144"/>
      <c r="W44" s="1144"/>
      <c r="X44" s="1144"/>
      <c r="Y44" s="1144"/>
      <c r="Z44" s="1141"/>
      <c r="AA44" s="1141"/>
      <c r="AB44" s="1141"/>
      <c r="AC44" s="1141"/>
      <c r="AD44" s="1141"/>
      <c r="AE44" s="1141"/>
      <c r="AF44" s="1141"/>
      <c r="AG44" s="1141"/>
      <c r="AH44" s="1141"/>
      <c r="AI44" s="1141"/>
      <c r="AJ44" s="1141"/>
      <c r="AK44" s="1141"/>
      <c r="AL44" s="1141"/>
      <c r="AM44" s="1141"/>
      <c r="AN44" s="1141"/>
      <c r="AO44" s="1141"/>
      <c r="AP44" s="1141"/>
      <c r="AQ44" s="1143" t="str">
        <f>IF(SUM(AQ8:AR43)=0,"",SUM(AQ8:AR43))</f>
        <v/>
      </c>
      <c r="AR44" s="1143"/>
      <c r="AS44" s="1144"/>
      <c r="AT44" s="1144"/>
      <c r="AU44" s="32"/>
      <c r="AV44" s="32"/>
      <c r="AW44" s="32"/>
      <c r="AX44" s="32"/>
      <c r="AY44" s="32"/>
      <c r="AZ44" s="32"/>
      <c r="BA44" s="32"/>
      <c r="BB44" s="13"/>
      <c r="BC44" s="13"/>
      <c r="BD44" s="13"/>
      <c r="BE44" s="13"/>
      <c r="BF44" s="13"/>
    </row>
    <row r="45" spans="1:58" s="3" customFormat="1" ht="18.75" customHeight="1" x14ac:dyDescent="0.4">
      <c r="A45" s="818"/>
      <c r="B45" s="818"/>
      <c r="C45" s="818"/>
      <c r="D45" s="818"/>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2"/>
      <c r="AA45" s="1142"/>
      <c r="AB45" s="1142"/>
      <c r="AC45" s="1142"/>
      <c r="AD45" s="1142"/>
      <c r="AE45" s="1142"/>
      <c r="AF45" s="1142"/>
      <c r="AG45" s="1142"/>
      <c r="AH45" s="1142"/>
      <c r="AI45" s="1142"/>
      <c r="AJ45" s="1142"/>
      <c r="AK45" s="1142"/>
      <c r="AL45" s="1142"/>
      <c r="AM45" s="1142"/>
      <c r="AN45" s="1142"/>
      <c r="AO45" s="1142"/>
      <c r="AP45" s="1142"/>
      <c r="AQ45" s="1081"/>
      <c r="AR45" s="1081"/>
      <c r="AS45" s="1144"/>
      <c r="AT45" s="1144"/>
      <c r="AU45" s="32"/>
      <c r="AV45" s="32"/>
      <c r="AW45" s="32"/>
      <c r="AX45" s="32"/>
      <c r="AY45" s="32"/>
      <c r="AZ45" s="32"/>
      <c r="BA45" s="32"/>
      <c r="BB45" s="13"/>
      <c r="BC45" s="13"/>
      <c r="BD45" s="13"/>
      <c r="BE45" s="13"/>
      <c r="BF45" s="13"/>
    </row>
    <row r="46" spans="1:58" s="3" customFormat="1" ht="18.75" customHeight="1" x14ac:dyDescent="0.3">
      <c r="A46" s="92" t="s">
        <v>97</v>
      </c>
      <c r="B46" s="18" t="s">
        <v>227</v>
      </c>
      <c r="C46" s="54"/>
      <c r="D46" s="158"/>
      <c r="E46" s="146"/>
      <c r="F46" s="146"/>
      <c r="G46" s="146"/>
      <c r="H46" s="146"/>
      <c r="I46" s="146"/>
      <c r="J46" s="146"/>
      <c r="K46" s="32"/>
      <c r="L46" s="32"/>
      <c r="M46" s="32"/>
      <c r="N46" s="32"/>
      <c r="O46" s="159"/>
      <c r="P46" s="159"/>
      <c r="Q46" s="159"/>
      <c r="R46" s="159"/>
      <c r="S46" s="159"/>
      <c r="T46" s="159"/>
      <c r="U46" s="159"/>
      <c r="V46" s="159"/>
      <c r="W46" s="159"/>
      <c r="X46" s="159"/>
      <c r="Y46" s="159"/>
      <c r="Z46" s="146"/>
      <c r="AA46" s="146"/>
      <c r="AB46" s="146"/>
      <c r="AC46" s="146"/>
      <c r="AD46" s="146"/>
      <c r="AE46" s="146"/>
      <c r="AF46" s="146"/>
      <c r="AG46" s="146"/>
      <c r="AH46" s="146"/>
      <c r="AI46" s="146"/>
      <c r="AJ46" s="146"/>
      <c r="AK46" s="146"/>
      <c r="AL46" s="146"/>
      <c r="AM46" s="146"/>
      <c r="AN46" s="146"/>
      <c r="AO46" s="32"/>
      <c r="AP46" s="32"/>
      <c r="AQ46" s="32"/>
      <c r="AR46" s="32"/>
      <c r="AS46" s="32"/>
      <c r="AT46" s="32"/>
      <c r="AU46" s="32"/>
      <c r="AV46" s="32"/>
      <c r="AW46" s="32"/>
      <c r="AX46" s="32"/>
      <c r="AY46" s="32"/>
      <c r="AZ46" s="32"/>
      <c r="BA46" s="32"/>
      <c r="BB46" s="13"/>
      <c r="BC46" s="13"/>
      <c r="BD46" s="13"/>
      <c r="BE46" s="13"/>
      <c r="BF46" s="13"/>
    </row>
    <row r="47" spans="1:58" s="3" customFormat="1" ht="18.75" customHeight="1" x14ac:dyDescent="0.3">
      <c r="A47" s="54"/>
      <c r="B47" s="18" t="s">
        <v>226</v>
      </c>
      <c r="C47" s="54"/>
      <c r="D47" s="158"/>
      <c r="E47" s="146"/>
      <c r="F47" s="146"/>
      <c r="G47" s="146"/>
      <c r="H47" s="146"/>
      <c r="I47" s="146"/>
      <c r="J47" s="146"/>
      <c r="K47" s="32"/>
      <c r="L47" s="32"/>
      <c r="M47" s="32"/>
      <c r="N47" s="32"/>
      <c r="O47" s="159"/>
      <c r="P47" s="159"/>
      <c r="Q47" s="159"/>
      <c r="R47" s="159"/>
      <c r="S47" s="159"/>
      <c r="T47" s="159"/>
      <c r="U47" s="159"/>
      <c r="V47" s="159"/>
      <c r="W47" s="159"/>
      <c r="X47" s="159"/>
      <c r="Y47" s="159"/>
      <c r="Z47" s="146"/>
      <c r="AA47" s="146"/>
      <c r="AB47" s="146"/>
      <c r="AC47" s="146"/>
      <c r="AD47" s="146"/>
      <c r="AE47" s="146"/>
      <c r="AF47" s="146"/>
      <c r="AG47" s="146"/>
      <c r="AH47" s="146"/>
      <c r="AI47" s="146"/>
      <c r="AJ47" s="146"/>
      <c r="AK47" s="146"/>
      <c r="AL47" s="146"/>
      <c r="AM47" s="146"/>
      <c r="AN47" s="146"/>
      <c r="AO47" s="32"/>
      <c r="AP47" s="32"/>
      <c r="AQ47" s="32"/>
      <c r="AR47" s="32"/>
      <c r="AS47" s="32"/>
      <c r="AT47" s="32"/>
      <c r="AU47" s="32"/>
      <c r="AV47" s="32"/>
      <c r="AW47" s="32"/>
      <c r="AX47" s="32"/>
      <c r="AY47" s="32"/>
      <c r="AZ47" s="32"/>
      <c r="BA47" s="32"/>
      <c r="BB47" s="13"/>
      <c r="BC47" s="13"/>
      <c r="BD47" s="13"/>
      <c r="BE47" s="13"/>
      <c r="BF47" s="13"/>
    </row>
    <row r="48" spans="1:58" ht="18.75" customHeight="1" x14ac:dyDescent="0.3">
      <c r="A48" s="158"/>
      <c r="B48" s="624" t="s">
        <v>203</v>
      </c>
      <c r="C48" s="158"/>
      <c r="D48" s="160"/>
      <c r="E48" s="159"/>
      <c r="F48" s="159"/>
      <c r="G48" s="159"/>
      <c r="H48" s="159"/>
      <c r="I48" s="159"/>
      <c r="J48" s="159"/>
      <c r="K48" s="159"/>
      <c r="L48" s="159"/>
      <c r="M48" s="159"/>
      <c r="N48" s="159"/>
    </row>
    <row r="49" spans="1:4" ht="18.75" customHeight="1" x14ac:dyDescent="0.3">
      <c r="A49" s="158"/>
      <c r="B49" s="624" t="s">
        <v>204</v>
      </c>
      <c r="C49" s="624"/>
      <c r="D49" s="158"/>
    </row>
    <row r="50" spans="1:4" ht="18.75" customHeight="1" x14ac:dyDescent="0.3">
      <c r="A50" s="158"/>
      <c r="B50" s="624" t="s">
        <v>217</v>
      </c>
      <c r="C50" s="624"/>
      <c r="D50" s="158"/>
    </row>
    <row r="51" spans="1:4" ht="18.75" customHeight="1" x14ac:dyDescent="0.3"/>
    <row r="52" spans="1:4" ht="18.75" customHeight="1" x14ac:dyDescent="0.3"/>
    <row r="55" spans="1:4" x14ac:dyDescent="0.3">
      <c r="A55" s="146" t="s">
        <v>104</v>
      </c>
    </row>
    <row r="56" spans="1:4" x14ac:dyDescent="0.3">
      <c r="A56" s="146" t="s">
        <v>205</v>
      </c>
    </row>
    <row r="57" spans="1:4" x14ac:dyDescent="0.3">
      <c r="A57" s="146" t="s">
        <v>1052</v>
      </c>
    </row>
    <row r="58" spans="1:4" x14ac:dyDescent="0.3">
      <c r="A58" s="146" t="s">
        <v>206</v>
      </c>
    </row>
    <row r="59" spans="1:4" x14ac:dyDescent="0.3">
      <c r="A59" s="146" t="s">
        <v>105</v>
      </c>
    </row>
    <row r="60" spans="1:4" x14ac:dyDescent="0.3">
      <c r="A60" s="146" t="s">
        <v>1053</v>
      </c>
    </row>
    <row r="61" spans="1:4" x14ac:dyDescent="0.3">
      <c r="A61" s="146" t="s">
        <v>1054</v>
      </c>
    </row>
    <row r="62" spans="1:4" x14ac:dyDescent="0.3">
      <c r="A62" s="146" t="s">
        <v>1055</v>
      </c>
    </row>
    <row r="63" spans="1:4" x14ac:dyDescent="0.3">
      <c r="A63" s="146" t="s">
        <v>1056</v>
      </c>
    </row>
    <row r="64" spans="1:4" x14ac:dyDescent="0.3">
      <c r="A64" s="146" t="s">
        <v>1057</v>
      </c>
    </row>
    <row r="65" spans="1:1" x14ac:dyDescent="0.3">
      <c r="A65" s="146" t="s">
        <v>207</v>
      </c>
    </row>
    <row r="66" spans="1:1" x14ac:dyDescent="0.3">
      <c r="A66" s="146" t="s">
        <v>1059</v>
      </c>
    </row>
    <row r="67" spans="1:1" x14ac:dyDescent="0.3">
      <c r="A67" s="146" t="s">
        <v>1061</v>
      </c>
    </row>
    <row r="68" spans="1:1" x14ac:dyDescent="0.3">
      <c r="A68" s="146" t="s">
        <v>1062</v>
      </c>
    </row>
    <row r="69" spans="1:1" x14ac:dyDescent="0.3">
      <c r="A69" s="146" t="s">
        <v>1063</v>
      </c>
    </row>
    <row r="70" spans="1:1" x14ac:dyDescent="0.3">
      <c r="A70" s="146" t="s">
        <v>208</v>
      </c>
    </row>
    <row r="71" spans="1:1" x14ac:dyDescent="0.3">
      <c r="A71" s="146" t="s">
        <v>209</v>
      </c>
    </row>
    <row r="72" spans="1:1" x14ac:dyDescent="0.3">
      <c r="A72" s="146" t="s">
        <v>1064</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3"/>
  <dataValidations count="1">
    <dataValidation type="list" allowBlank="1" showInputMessage="1" sqref="AS8:AT43" xr:uid="{8E5AD300-465B-4956-8246-FF036C4E84C1}">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134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135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135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135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135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135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135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135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135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135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135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136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136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136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136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136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136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136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136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136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136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137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137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137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805768A-50F3-4EBB-9E63-78719CC6E046}">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34FCD954-9256-4B70-8785-4B10F6FFE078}">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61E84-DE00-4A83-9140-772B865E49CC}">
  <sheetPr>
    <tabColor theme="7" tint="0.79998168889431442"/>
    <pageSetUpPr fitToPage="1"/>
  </sheetPr>
  <dimension ref="A1:BF72"/>
  <sheetViews>
    <sheetView view="pageBreakPreview" zoomScaleNormal="70" zoomScaleSheetLayoutView="100" workbookViewId="0"/>
  </sheetViews>
  <sheetFormatPr defaultRowHeight="16.5" x14ac:dyDescent="0.3"/>
  <cols>
    <col min="1" max="51" width="4.5" style="146" customWidth="1"/>
    <col min="52" max="53" width="9" style="146"/>
    <col min="54" max="58" width="9" style="144"/>
    <col min="59" max="256" width="9" style="112"/>
    <col min="257" max="307" width="4.5" style="112" customWidth="1"/>
    <col min="308" max="512" width="9" style="112"/>
    <col min="513" max="563" width="4.5" style="112" customWidth="1"/>
    <col min="564" max="768" width="9" style="112"/>
    <col min="769" max="819" width="4.5" style="112" customWidth="1"/>
    <col min="820" max="1024" width="9" style="112"/>
    <col min="1025" max="1075" width="4.5" style="112" customWidth="1"/>
    <col min="1076" max="1280" width="9" style="112"/>
    <col min="1281" max="1331" width="4.5" style="112" customWidth="1"/>
    <col min="1332" max="1536" width="9" style="112"/>
    <col min="1537" max="1587" width="4.5" style="112" customWidth="1"/>
    <col min="1588" max="1792" width="9" style="112"/>
    <col min="1793" max="1843" width="4.5" style="112" customWidth="1"/>
    <col min="1844" max="2048" width="9" style="112"/>
    <col min="2049" max="2099" width="4.5" style="112" customWidth="1"/>
    <col min="2100" max="2304" width="9" style="112"/>
    <col min="2305" max="2355" width="4.5" style="112" customWidth="1"/>
    <col min="2356" max="2560" width="9" style="112"/>
    <col min="2561" max="2611" width="4.5" style="112" customWidth="1"/>
    <col min="2612" max="2816" width="9" style="112"/>
    <col min="2817" max="2867" width="4.5" style="112" customWidth="1"/>
    <col min="2868" max="3072" width="9" style="112"/>
    <col min="3073" max="3123" width="4.5" style="112" customWidth="1"/>
    <col min="3124" max="3328" width="9" style="112"/>
    <col min="3329" max="3379" width="4.5" style="112" customWidth="1"/>
    <col min="3380" max="3584" width="9" style="112"/>
    <col min="3585" max="3635" width="4.5" style="112" customWidth="1"/>
    <col min="3636" max="3840" width="9" style="112"/>
    <col min="3841" max="3891" width="4.5" style="112" customWidth="1"/>
    <col min="3892" max="4096" width="9" style="112"/>
    <col min="4097" max="4147" width="4.5" style="112" customWidth="1"/>
    <col min="4148" max="4352" width="9" style="112"/>
    <col min="4353" max="4403" width="4.5" style="112" customWidth="1"/>
    <col min="4404" max="4608" width="9" style="112"/>
    <col min="4609" max="4659" width="4.5" style="112" customWidth="1"/>
    <col min="4660" max="4864" width="9" style="112"/>
    <col min="4865" max="4915" width="4.5" style="112" customWidth="1"/>
    <col min="4916" max="5120" width="9" style="112"/>
    <col min="5121" max="5171" width="4.5" style="112" customWidth="1"/>
    <col min="5172" max="5376" width="9" style="112"/>
    <col min="5377" max="5427" width="4.5" style="112" customWidth="1"/>
    <col min="5428" max="5632" width="9" style="112"/>
    <col min="5633" max="5683" width="4.5" style="112" customWidth="1"/>
    <col min="5684" max="5888" width="9" style="112"/>
    <col min="5889" max="5939" width="4.5" style="112" customWidth="1"/>
    <col min="5940" max="6144" width="9" style="112"/>
    <col min="6145" max="6195" width="4.5" style="112" customWidth="1"/>
    <col min="6196" max="6400" width="9" style="112"/>
    <col min="6401" max="6451" width="4.5" style="112" customWidth="1"/>
    <col min="6452" max="6656" width="9" style="112"/>
    <col min="6657" max="6707" width="4.5" style="112" customWidth="1"/>
    <col min="6708" max="6912" width="9" style="112"/>
    <col min="6913" max="6963" width="4.5" style="112" customWidth="1"/>
    <col min="6964" max="7168" width="9" style="112"/>
    <col min="7169" max="7219" width="4.5" style="112" customWidth="1"/>
    <col min="7220" max="7424" width="9" style="112"/>
    <col min="7425" max="7475" width="4.5" style="112" customWidth="1"/>
    <col min="7476" max="7680" width="9" style="112"/>
    <col min="7681" max="7731" width="4.5" style="112" customWidth="1"/>
    <col min="7732" max="7936" width="9" style="112"/>
    <col min="7937" max="7987" width="4.5" style="112" customWidth="1"/>
    <col min="7988" max="8192" width="9" style="112"/>
    <col min="8193" max="8243" width="4.5" style="112" customWidth="1"/>
    <col min="8244" max="8448" width="9" style="112"/>
    <col min="8449" max="8499" width="4.5" style="112" customWidth="1"/>
    <col min="8500" max="8704" width="9" style="112"/>
    <col min="8705" max="8755" width="4.5" style="112" customWidth="1"/>
    <col min="8756" max="8960" width="9" style="112"/>
    <col min="8961" max="9011" width="4.5" style="112" customWidth="1"/>
    <col min="9012" max="9216" width="9" style="112"/>
    <col min="9217" max="9267" width="4.5" style="112" customWidth="1"/>
    <col min="9268" max="9472" width="9" style="112"/>
    <col min="9473" max="9523" width="4.5" style="112" customWidth="1"/>
    <col min="9524" max="9728" width="9" style="112"/>
    <col min="9729" max="9779" width="4.5" style="112" customWidth="1"/>
    <col min="9780" max="9984" width="9" style="112"/>
    <col min="9985" max="10035" width="4.5" style="112" customWidth="1"/>
    <col min="10036" max="10240" width="9" style="112"/>
    <col min="10241" max="10291" width="4.5" style="112" customWidth="1"/>
    <col min="10292" max="10496" width="9" style="112"/>
    <col min="10497" max="10547" width="4.5" style="112" customWidth="1"/>
    <col min="10548" max="10752" width="9" style="112"/>
    <col min="10753" max="10803" width="4.5" style="112" customWidth="1"/>
    <col min="10804" max="11008" width="9" style="112"/>
    <col min="11009" max="11059" width="4.5" style="112" customWidth="1"/>
    <col min="11060" max="11264" width="9" style="112"/>
    <col min="11265" max="11315" width="4.5" style="112" customWidth="1"/>
    <col min="11316" max="11520" width="9" style="112"/>
    <col min="11521" max="11571" width="4.5" style="112" customWidth="1"/>
    <col min="11572" max="11776" width="9" style="112"/>
    <col min="11777" max="11827" width="4.5" style="112" customWidth="1"/>
    <col min="11828" max="12032" width="9" style="112"/>
    <col min="12033" max="12083" width="4.5" style="112" customWidth="1"/>
    <col min="12084" max="12288" width="9" style="112"/>
    <col min="12289" max="12339" width="4.5" style="112" customWidth="1"/>
    <col min="12340" max="12544" width="9" style="112"/>
    <col min="12545" max="12595" width="4.5" style="112" customWidth="1"/>
    <col min="12596" max="12800" width="9" style="112"/>
    <col min="12801" max="12851" width="4.5" style="112" customWidth="1"/>
    <col min="12852" max="13056" width="9" style="112"/>
    <col min="13057" max="13107" width="4.5" style="112" customWidth="1"/>
    <col min="13108" max="13312" width="9" style="112"/>
    <col min="13313" max="13363" width="4.5" style="112" customWidth="1"/>
    <col min="13364" max="13568" width="9" style="112"/>
    <col min="13569" max="13619" width="4.5" style="112" customWidth="1"/>
    <col min="13620" max="13824" width="9" style="112"/>
    <col min="13825" max="13875" width="4.5" style="112" customWidth="1"/>
    <col min="13876" max="14080" width="9" style="112"/>
    <col min="14081" max="14131" width="4.5" style="112" customWidth="1"/>
    <col min="14132" max="14336" width="9" style="112"/>
    <col min="14337" max="14387" width="4.5" style="112" customWidth="1"/>
    <col min="14388" max="14592" width="9" style="112"/>
    <col min="14593" max="14643" width="4.5" style="112" customWidth="1"/>
    <col min="14644" max="14848" width="9" style="112"/>
    <col min="14849" max="14899" width="4.5" style="112" customWidth="1"/>
    <col min="14900" max="15104" width="9" style="112"/>
    <col min="15105" max="15155" width="4.5" style="112" customWidth="1"/>
    <col min="15156" max="15360" width="9" style="112"/>
    <col min="15361" max="15411" width="4.5" style="112" customWidth="1"/>
    <col min="15412" max="15616" width="9" style="112"/>
    <col min="15617" max="15667" width="4.5" style="112" customWidth="1"/>
    <col min="15668" max="15872" width="9" style="112"/>
    <col min="15873" max="15923" width="4.5" style="112" customWidth="1"/>
    <col min="15924" max="16128" width="9" style="112"/>
    <col min="16129" max="16179" width="4.5" style="112" customWidth="1"/>
    <col min="16180" max="16384" width="9" style="112"/>
  </cols>
  <sheetData>
    <row r="1" spans="1:58" s="3" customFormat="1" ht="18.75" customHeight="1" x14ac:dyDescent="0.35">
      <c r="A1" s="145" t="s">
        <v>180</v>
      </c>
      <c r="B1" s="146"/>
      <c r="C1" s="146"/>
      <c r="D1" s="146"/>
      <c r="E1" s="146"/>
      <c r="F1" s="146"/>
      <c r="G1" s="146"/>
      <c r="H1" s="146"/>
      <c r="I1" s="146"/>
      <c r="J1" s="146"/>
      <c r="K1" s="32"/>
      <c r="L1" s="32"/>
      <c r="M1" s="32"/>
      <c r="N1" s="32"/>
      <c r="O1" s="146"/>
      <c r="P1" s="146"/>
      <c r="Q1" s="146"/>
      <c r="R1" s="146"/>
      <c r="S1" s="146"/>
      <c r="T1" s="146"/>
      <c r="U1" s="146"/>
      <c r="V1" s="146"/>
      <c r="W1" s="146"/>
      <c r="X1" s="146"/>
      <c r="Y1" s="146"/>
      <c r="Z1" s="32"/>
      <c r="AA1" s="32"/>
      <c r="AB1" s="32"/>
      <c r="AC1" s="32"/>
      <c r="AD1" s="32"/>
      <c r="AE1" s="32"/>
      <c r="AF1" s="32"/>
      <c r="AG1" s="32"/>
      <c r="AH1" s="32"/>
      <c r="AI1" s="72" t="s">
        <v>102</v>
      </c>
      <c r="AJ1" s="905"/>
      <c r="AK1" s="905"/>
      <c r="AL1" s="905"/>
      <c r="AM1" s="56" t="s">
        <v>26</v>
      </c>
      <c r="AN1" s="905"/>
      <c r="AO1" s="905"/>
      <c r="AP1" s="56" t="s">
        <v>27</v>
      </c>
      <c r="AQ1" s="777"/>
      <c r="AR1" s="777"/>
      <c r="AS1" s="775" t="s">
        <v>103</v>
      </c>
      <c r="AT1" s="775"/>
      <c r="AU1" s="32"/>
      <c r="AV1" s="32"/>
      <c r="AW1" s="32"/>
      <c r="AX1" s="32"/>
      <c r="AY1" s="32"/>
      <c r="AZ1" s="32"/>
      <c r="BA1" s="32"/>
      <c r="BB1" s="13"/>
      <c r="BC1" s="13"/>
      <c r="BD1" s="13"/>
      <c r="BE1" s="13"/>
      <c r="BF1" s="13"/>
    </row>
    <row r="2" spans="1:58" s="3" customFormat="1" ht="18.75" customHeight="1" thickBot="1" x14ac:dyDescent="0.35">
      <c r="A2" s="54" t="s">
        <v>228</v>
      </c>
      <c r="B2" s="146"/>
      <c r="C2" s="146"/>
      <c r="D2" s="146"/>
      <c r="E2" s="146"/>
      <c r="F2" s="146"/>
      <c r="G2" s="146"/>
      <c r="H2" s="56"/>
      <c r="I2" s="1075"/>
      <c r="J2" s="1075"/>
      <c r="K2" s="775"/>
      <c r="L2" s="775"/>
      <c r="M2" s="32"/>
      <c r="N2" s="32"/>
      <c r="O2" s="146"/>
      <c r="P2" s="146"/>
      <c r="Q2" s="146"/>
      <c r="R2" s="146"/>
      <c r="S2" s="146"/>
      <c r="T2" s="146"/>
      <c r="U2" s="146"/>
      <c r="V2" s="146"/>
      <c r="W2" s="148"/>
      <c r="X2" s="56"/>
      <c r="Y2" s="105"/>
      <c r="Z2" s="1075"/>
      <c r="AA2" s="1075"/>
      <c r="AB2" s="32"/>
      <c r="AC2" s="32"/>
      <c r="AD2" s="32"/>
      <c r="AE2" s="32"/>
      <c r="AF2" s="32"/>
      <c r="AG2" s="32"/>
      <c r="AH2" s="32"/>
      <c r="AI2" s="32"/>
      <c r="AJ2" s="32"/>
      <c r="AK2" s="32"/>
      <c r="AL2" s="32"/>
      <c r="AM2" s="32"/>
      <c r="AN2" s="32"/>
      <c r="AO2" s="32"/>
      <c r="AP2" s="32"/>
      <c r="AQ2" s="1076" t="s">
        <v>182</v>
      </c>
      <c r="AR2" s="1076"/>
      <c r="AS2" s="1076"/>
      <c r="AT2" s="1076"/>
      <c r="AU2" s="32"/>
      <c r="AV2" s="32"/>
      <c r="AW2" s="32"/>
      <c r="AX2" s="32"/>
      <c r="AY2" s="32"/>
      <c r="AZ2" s="32"/>
      <c r="BA2" s="32"/>
      <c r="BB2" s="13"/>
      <c r="BC2" s="13"/>
      <c r="BD2" s="13"/>
      <c r="BE2" s="13"/>
      <c r="BF2" s="13"/>
    </row>
    <row r="3" spans="1:58" s="3" customFormat="1" ht="18.75" customHeight="1" thickTop="1" x14ac:dyDescent="0.4">
      <c r="A3" s="822" t="s">
        <v>1083</v>
      </c>
      <c r="B3" s="822"/>
      <c r="C3" s="822"/>
      <c r="D3" s="822"/>
      <c r="E3" s="1109" t="s">
        <v>183</v>
      </c>
      <c r="F3" s="1110"/>
      <c r="G3" s="818" t="s">
        <v>184</v>
      </c>
      <c r="H3" s="818"/>
      <c r="I3" s="818"/>
      <c r="J3" s="1078" t="s">
        <v>185</v>
      </c>
      <c r="K3" s="822" t="s">
        <v>225</v>
      </c>
      <c r="L3" s="822"/>
      <c r="M3" s="822"/>
      <c r="N3" s="822" t="s">
        <v>216</v>
      </c>
      <c r="O3" s="822"/>
      <c r="P3" s="822" t="s">
        <v>218</v>
      </c>
      <c r="Q3" s="822"/>
      <c r="R3" s="822"/>
      <c r="S3" s="822"/>
      <c r="T3" s="822" t="s">
        <v>186</v>
      </c>
      <c r="U3" s="822"/>
      <c r="V3" s="904" t="s">
        <v>187</v>
      </c>
      <c r="W3" s="780"/>
      <c r="X3" s="780"/>
      <c r="Y3" s="780"/>
      <c r="Z3" s="150"/>
      <c r="AA3" s="151"/>
      <c r="AB3" s="151"/>
      <c r="AC3" s="152" t="s">
        <v>102</v>
      </c>
      <c r="AD3" s="1116"/>
      <c r="AE3" s="1116"/>
      <c r="AF3" s="153" t="s">
        <v>26</v>
      </c>
      <c r="AG3" s="154"/>
      <c r="AH3" s="1117" t="s">
        <v>188</v>
      </c>
      <c r="AI3" s="1117"/>
      <c r="AJ3" s="153" t="s">
        <v>189</v>
      </c>
      <c r="AK3" s="153" t="s">
        <v>190</v>
      </c>
      <c r="AL3" s="153" t="s">
        <v>191</v>
      </c>
      <c r="AM3" s="153" t="s">
        <v>189</v>
      </c>
      <c r="AN3" s="155" t="s">
        <v>192</v>
      </c>
      <c r="AO3" s="153" t="s">
        <v>1082</v>
      </c>
      <c r="AP3" s="151"/>
      <c r="AQ3" s="151"/>
      <c r="AR3" s="156"/>
      <c r="AS3" s="780" t="s">
        <v>193</v>
      </c>
      <c r="AT3" s="781"/>
      <c r="AU3" s="32"/>
      <c r="AV3" s="32"/>
      <c r="AW3" s="32"/>
      <c r="AX3" s="32"/>
      <c r="AY3" s="32"/>
      <c r="AZ3" s="32"/>
      <c r="BA3" s="32"/>
      <c r="BB3" s="13"/>
      <c r="BC3" s="13"/>
      <c r="BD3" s="13"/>
      <c r="BE3" s="13"/>
      <c r="BF3" s="13"/>
    </row>
    <row r="4" spans="1:58" s="3" customFormat="1" ht="18.75" customHeight="1" x14ac:dyDescent="0.4">
      <c r="A4" s="822"/>
      <c r="B4" s="822"/>
      <c r="C4" s="822"/>
      <c r="D4" s="822"/>
      <c r="E4" s="1111"/>
      <c r="F4" s="1112"/>
      <c r="G4" s="818"/>
      <c r="H4" s="818"/>
      <c r="I4" s="818"/>
      <c r="J4" s="1078"/>
      <c r="K4" s="822"/>
      <c r="L4" s="822"/>
      <c r="M4" s="822"/>
      <c r="N4" s="822"/>
      <c r="O4" s="822"/>
      <c r="P4" s="822"/>
      <c r="Q4" s="822"/>
      <c r="R4" s="822"/>
      <c r="S4" s="822"/>
      <c r="T4" s="822"/>
      <c r="U4" s="822"/>
      <c r="V4" s="1078" t="s">
        <v>194</v>
      </c>
      <c r="W4" s="1078" t="s">
        <v>195</v>
      </c>
      <c r="X4" s="1078" t="s">
        <v>196</v>
      </c>
      <c r="Y4" s="1079" t="s">
        <v>197</v>
      </c>
      <c r="Z4" s="1080" t="s">
        <v>198</v>
      </c>
      <c r="AA4" s="1081"/>
      <c r="AB4" s="1081"/>
      <c r="AC4" s="1081" t="s">
        <v>199</v>
      </c>
      <c r="AD4" s="1081"/>
      <c r="AE4" s="1081"/>
      <c r="AF4" s="1081"/>
      <c r="AG4" s="1081"/>
      <c r="AH4" s="1081"/>
      <c r="AI4" s="1081"/>
      <c r="AJ4" s="1081"/>
      <c r="AK4" s="1081"/>
      <c r="AL4" s="1081"/>
      <c r="AM4" s="1081"/>
      <c r="AN4" s="1081"/>
      <c r="AO4" s="1081"/>
      <c r="AP4" s="1081"/>
      <c r="AQ4" s="1081" t="s">
        <v>200</v>
      </c>
      <c r="AR4" s="1082"/>
      <c r="AS4" s="1077"/>
      <c r="AT4" s="895"/>
      <c r="AU4" s="32"/>
      <c r="AV4" s="32"/>
      <c r="AW4" s="32"/>
      <c r="AX4" s="32"/>
      <c r="AY4" s="32"/>
      <c r="AZ4" s="32"/>
      <c r="BA4" s="32"/>
      <c r="BB4" s="13"/>
      <c r="BC4" s="13"/>
      <c r="BD4" s="13"/>
      <c r="BE4" s="13"/>
      <c r="BF4" s="13"/>
    </row>
    <row r="5" spans="1:58" s="3" customFormat="1" ht="18.75" customHeight="1" x14ac:dyDescent="0.4">
      <c r="A5" s="822"/>
      <c r="B5" s="822"/>
      <c r="C5" s="822"/>
      <c r="D5" s="822"/>
      <c r="E5" s="1111"/>
      <c r="F5" s="1112"/>
      <c r="G5" s="818"/>
      <c r="H5" s="818"/>
      <c r="I5" s="818"/>
      <c r="J5" s="1078"/>
      <c r="K5" s="822"/>
      <c r="L5" s="822"/>
      <c r="M5" s="822"/>
      <c r="N5" s="822"/>
      <c r="O5" s="822"/>
      <c r="P5" s="822"/>
      <c r="Q5" s="822"/>
      <c r="R5" s="822"/>
      <c r="S5" s="822"/>
      <c r="T5" s="822"/>
      <c r="U5" s="822"/>
      <c r="V5" s="1078"/>
      <c r="W5" s="1078"/>
      <c r="X5" s="1078"/>
      <c r="Y5" s="1079"/>
      <c r="Z5" s="1083" t="s">
        <v>201</v>
      </c>
      <c r="AA5" s="1085" t="s">
        <v>202</v>
      </c>
      <c r="AB5" s="1085"/>
      <c r="AC5" s="1086"/>
      <c r="AD5" s="1087"/>
      <c r="AE5" s="1092"/>
      <c r="AF5" s="1093"/>
      <c r="AG5" s="1092"/>
      <c r="AH5" s="1093"/>
      <c r="AI5" s="1098" t="str">
        <f>IF(SUM(AA6:AH6)=0,"",SUM(AA6:AH6))</f>
        <v/>
      </c>
      <c r="AJ5" s="1099"/>
      <c r="AK5" s="1098"/>
      <c r="AL5" s="1099"/>
      <c r="AM5" s="1098"/>
      <c r="AN5" s="1099"/>
      <c r="AO5" s="1098"/>
      <c r="AP5" s="1104"/>
      <c r="AQ5" s="1081"/>
      <c r="AR5" s="1082"/>
      <c r="AS5" s="1077"/>
      <c r="AT5" s="895"/>
      <c r="AU5" s="32"/>
      <c r="AV5" s="32"/>
      <c r="AW5" s="32"/>
      <c r="AX5" s="32"/>
      <c r="AY5" s="32"/>
      <c r="AZ5" s="32"/>
      <c r="BA5" s="32"/>
      <c r="BB5" s="13"/>
      <c r="BC5" s="13"/>
      <c r="BD5" s="13"/>
      <c r="BE5" s="13"/>
      <c r="BF5" s="13"/>
    </row>
    <row r="6" spans="1:58" s="3" customFormat="1" ht="18.75" customHeight="1" x14ac:dyDescent="0.4">
      <c r="A6" s="822"/>
      <c r="B6" s="822"/>
      <c r="C6" s="822"/>
      <c r="D6" s="822"/>
      <c r="E6" s="1111"/>
      <c r="F6" s="1112"/>
      <c r="G6" s="818"/>
      <c r="H6" s="818"/>
      <c r="I6" s="818"/>
      <c r="J6" s="1078"/>
      <c r="K6" s="822"/>
      <c r="L6" s="822"/>
      <c r="M6" s="822"/>
      <c r="N6" s="822"/>
      <c r="O6" s="822"/>
      <c r="P6" s="822"/>
      <c r="Q6" s="822"/>
      <c r="R6" s="822"/>
      <c r="S6" s="822"/>
      <c r="T6" s="822"/>
      <c r="U6" s="822"/>
      <c r="V6" s="1078"/>
      <c r="W6" s="1078"/>
      <c r="X6" s="1078"/>
      <c r="Y6" s="1079"/>
      <c r="Z6" s="1083"/>
      <c r="AA6" s="1085"/>
      <c r="AB6" s="1085"/>
      <c r="AC6" s="1088"/>
      <c r="AD6" s="1089"/>
      <c r="AE6" s="1094"/>
      <c r="AF6" s="1095"/>
      <c r="AG6" s="1094"/>
      <c r="AH6" s="1095"/>
      <c r="AI6" s="1100"/>
      <c r="AJ6" s="1101"/>
      <c r="AK6" s="1100"/>
      <c r="AL6" s="1101"/>
      <c r="AM6" s="1100"/>
      <c r="AN6" s="1101"/>
      <c r="AO6" s="1100"/>
      <c r="AP6" s="1105"/>
      <c r="AQ6" s="1081"/>
      <c r="AR6" s="1082"/>
      <c r="AS6" s="1077"/>
      <c r="AT6" s="895"/>
      <c r="AU6" s="32"/>
      <c r="AV6" s="32"/>
      <c r="AW6" s="32"/>
      <c r="AX6" s="32"/>
      <c r="AY6" s="32"/>
      <c r="AZ6" s="32"/>
      <c r="BA6" s="32"/>
      <c r="BB6" s="13"/>
      <c r="BC6" s="13"/>
      <c r="BD6" s="13"/>
      <c r="BE6" s="13"/>
      <c r="BF6" s="13"/>
    </row>
    <row r="7" spans="1:58" s="3" customFormat="1" ht="18.75" customHeight="1" x14ac:dyDescent="0.4">
      <c r="A7" s="822"/>
      <c r="B7" s="822"/>
      <c r="C7" s="822"/>
      <c r="D7" s="822"/>
      <c r="E7" s="1113"/>
      <c r="F7" s="1114"/>
      <c r="G7" s="818"/>
      <c r="H7" s="818"/>
      <c r="I7" s="818"/>
      <c r="J7" s="1078"/>
      <c r="K7" s="822"/>
      <c r="L7" s="822"/>
      <c r="M7" s="822"/>
      <c r="N7" s="822"/>
      <c r="O7" s="822"/>
      <c r="P7" s="822"/>
      <c r="Q7" s="822"/>
      <c r="R7" s="822"/>
      <c r="S7" s="822"/>
      <c r="T7" s="822"/>
      <c r="U7" s="822"/>
      <c r="V7" s="1078"/>
      <c r="W7" s="1078"/>
      <c r="X7" s="1078"/>
      <c r="Y7" s="1079"/>
      <c r="Z7" s="1084"/>
      <c r="AA7" s="1085"/>
      <c r="AB7" s="1085"/>
      <c r="AC7" s="1090"/>
      <c r="AD7" s="1091"/>
      <c r="AE7" s="1096"/>
      <c r="AF7" s="1097"/>
      <c r="AG7" s="1096"/>
      <c r="AH7" s="1097"/>
      <c r="AI7" s="1102"/>
      <c r="AJ7" s="1103"/>
      <c r="AK7" s="1102"/>
      <c r="AL7" s="1103"/>
      <c r="AM7" s="1102"/>
      <c r="AN7" s="1103"/>
      <c r="AO7" s="1102"/>
      <c r="AP7" s="1106"/>
      <c r="AQ7" s="1081"/>
      <c r="AR7" s="1082"/>
      <c r="AS7" s="783"/>
      <c r="AT7" s="784"/>
      <c r="AU7" s="32"/>
      <c r="AV7" s="32"/>
      <c r="AW7" s="32"/>
      <c r="AX7" s="32"/>
      <c r="AY7" s="32"/>
      <c r="AZ7" s="32"/>
      <c r="BA7" s="32"/>
      <c r="BB7" s="13"/>
      <c r="BC7" s="13"/>
      <c r="BD7" s="13"/>
      <c r="BE7" s="13"/>
      <c r="BF7" s="13"/>
    </row>
    <row r="8" spans="1:58" s="3" customFormat="1" ht="18.75" customHeight="1" x14ac:dyDescent="0.4">
      <c r="A8" s="1107"/>
      <c r="B8" s="1107"/>
      <c r="C8" s="1107"/>
      <c r="D8" s="1107"/>
      <c r="E8" s="785"/>
      <c r="F8" s="881"/>
      <c r="G8" s="918"/>
      <c r="H8" s="918"/>
      <c r="I8" s="918"/>
      <c r="J8" s="918"/>
      <c r="K8" s="918"/>
      <c r="L8" s="918"/>
      <c r="M8" s="918"/>
      <c r="N8" s="785"/>
      <c r="O8" s="881"/>
      <c r="P8" s="1128"/>
      <c r="Q8" s="1129"/>
      <c r="R8" s="1129"/>
      <c r="S8" s="1130"/>
      <c r="T8" s="785"/>
      <c r="U8" s="881"/>
      <c r="V8" s="1134"/>
      <c r="W8" s="1134"/>
      <c r="X8" s="1134"/>
      <c r="Y8" s="880"/>
      <c r="Z8" s="1126"/>
      <c r="AA8" s="1127"/>
      <c r="AB8" s="1127"/>
      <c r="AC8" s="1127"/>
      <c r="AD8" s="1127"/>
      <c r="AE8" s="1127"/>
      <c r="AF8" s="1127"/>
      <c r="AG8" s="1127"/>
      <c r="AH8" s="1127"/>
      <c r="AI8" s="1127"/>
      <c r="AJ8" s="1127"/>
      <c r="AK8" s="1115"/>
      <c r="AL8" s="1115"/>
      <c r="AM8" s="1115"/>
      <c r="AN8" s="1115"/>
      <c r="AO8" s="1115"/>
      <c r="AP8" s="1115"/>
      <c r="AQ8" s="1118" t="str">
        <f>IF(SUM(AA8:AP9)=0,"",SUM(AA8:AP9))</f>
        <v/>
      </c>
      <c r="AR8" s="1119"/>
      <c r="AS8" s="1122"/>
      <c r="AT8" s="1123"/>
      <c r="AU8" s="32"/>
      <c r="AV8" s="32"/>
      <c r="AW8" s="32"/>
      <c r="AX8" s="32"/>
      <c r="AY8" s="32"/>
      <c r="AZ8" s="32"/>
      <c r="BA8" s="32"/>
      <c r="BB8" s="13"/>
      <c r="BC8" s="13"/>
      <c r="BD8" s="13"/>
      <c r="BE8" s="13"/>
      <c r="BF8" s="13"/>
    </row>
    <row r="9" spans="1:58" s="3" customFormat="1" ht="18.75" customHeight="1" x14ac:dyDescent="0.4">
      <c r="A9" s="1108"/>
      <c r="B9" s="1108"/>
      <c r="C9" s="1108"/>
      <c r="D9" s="1108"/>
      <c r="E9" s="777"/>
      <c r="F9" s="882"/>
      <c r="G9" s="918"/>
      <c r="H9" s="918"/>
      <c r="I9" s="918"/>
      <c r="J9" s="918"/>
      <c r="K9" s="918"/>
      <c r="L9" s="918"/>
      <c r="M9" s="918"/>
      <c r="N9" s="777"/>
      <c r="O9" s="882"/>
      <c r="P9" s="1131"/>
      <c r="Q9" s="1132"/>
      <c r="R9" s="1132"/>
      <c r="S9" s="1133"/>
      <c r="T9" s="777"/>
      <c r="U9" s="882"/>
      <c r="V9" s="1135"/>
      <c r="W9" s="1135"/>
      <c r="X9" s="1135"/>
      <c r="Y9" s="745"/>
      <c r="Z9" s="1126"/>
      <c r="AA9" s="1127"/>
      <c r="AB9" s="1127"/>
      <c r="AC9" s="1127"/>
      <c r="AD9" s="1127"/>
      <c r="AE9" s="1127"/>
      <c r="AF9" s="1127"/>
      <c r="AG9" s="1127"/>
      <c r="AH9" s="1127"/>
      <c r="AI9" s="1127"/>
      <c r="AJ9" s="1127"/>
      <c r="AK9" s="1115"/>
      <c r="AL9" s="1115"/>
      <c r="AM9" s="1115"/>
      <c r="AN9" s="1115"/>
      <c r="AO9" s="1115"/>
      <c r="AP9" s="1115"/>
      <c r="AQ9" s="1120"/>
      <c r="AR9" s="1121"/>
      <c r="AS9" s="1124"/>
      <c r="AT9" s="1125"/>
      <c r="AU9" s="32"/>
      <c r="AV9" s="32"/>
      <c r="AW9" s="32"/>
      <c r="AX9" s="32"/>
      <c r="AY9" s="32"/>
      <c r="AZ9" s="32"/>
      <c r="BA9" s="32"/>
      <c r="BB9" s="13"/>
      <c r="BC9" s="13"/>
      <c r="BD9" s="13"/>
      <c r="BE9" s="13"/>
      <c r="BF9" s="13"/>
    </row>
    <row r="10" spans="1:58" s="3" customFormat="1" ht="18.75" customHeight="1" x14ac:dyDescent="0.4">
      <c r="A10" s="1108"/>
      <c r="B10" s="1108"/>
      <c r="C10" s="1108"/>
      <c r="D10" s="1108"/>
      <c r="E10" s="785"/>
      <c r="F10" s="881"/>
      <c r="G10" s="918"/>
      <c r="H10" s="918"/>
      <c r="I10" s="918"/>
      <c r="J10" s="918"/>
      <c r="K10" s="918"/>
      <c r="L10" s="918"/>
      <c r="M10" s="918"/>
      <c r="N10" s="785"/>
      <c r="O10" s="881"/>
      <c r="P10" s="1128"/>
      <c r="Q10" s="1129"/>
      <c r="R10" s="1129"/>
      <c r="S10" s="1130"/>
      <c r="T10" s="785"/>
      <c r="U10" s="881"/>
      <c r="V10" s="1134"/>
      <c r="W10" s="1134"/>
      <c r="X10" s="1134"/>
      <c r="Y10" s="880"/>
      <c r="Z10" s="1126"/>
      <c r="AA10" s="1127"/>
      <c r="AB10" s="1127"/>
      <c r="AC10" s="1127"/>
      <c r="AD10" s="1127"/>
      <c r="AE10" s="1127"/>
      <c r="AF10" s="1127"/>
      <c r="AG10" s="1127"/>
      <c r="AH10" s="1127"/>
      <c r="AI10" s="1127"/>
      <c r="AJ10" s="1127"/>
      <c r="AK10" s="1115"/>
      <c r="AL10" s="1115"/>
      <c r="AM10" s="1115"/>
      <c r="AN10" s="1115"/>
      <c r="AO10" s="1115"/>
      <c r="AP10" s="1115"/>
      <c r="AQ10" s="1118" t="str">
        <f t="shared" ref="AQ10" si="0">IF(SUM(AA10:AP11)=0,"",SUM(AA10:AP11))</f>
        <v/>
      </c>
      <c r="AR10" s="1119"/>
      <c r="AS10" s="1122"/>
      <c r="AT10" s="1123"/>
      <c r="AU10" s="32"/>
      <c r="AV10" s="32"/>
      <c r="AW10" s="32"/>
      <c r="AX10" s="32"/>
      <c r="AY10" s="32"/>
      <c r="AZ10" s="32"/>
      <c r="BA10" s="32"/>
      <c r="BB10" s="13"/>
      <c r="BC10" s="13"/>
      <c r="BD10" s="13"/>
      <c r="BE10" s="13"/>
      <c r="BF10" s="13"/>
    </row>
    <row r="11" spans="1:58" s="3" customFormat="1" ht="18.75" customHeight="1" x14ac:dyDescent="0.4">
      <c r="A11" s="1108"/>
      <c r="B11" s="1108"/>
      <c r="C11" s="1108"/>
      <c r="D11" s="1108"/>
      <c r="E11" s="777"/>
      <c r="F11" s="882"/>
      <c r="G11" s="918"/>
      <c r="H11" s="918"/>
      <c r="I11" s="918"/>
      <c r="J11" s="918"/>
      <c r="K11" s="918"/>
      <c r="L11" s="918"/>
      <c r="M11" s="918"/>
      <c r="N11" s="777"/>
      <c r="O11" s="882"/>
      <c r="P11" s="1131"/>
      <c r="Q11" s="1132"/>
      <c r="R11" s="1132"/>
      <c r="S11" s="1133"/>
      <c r="T11" s="777"/>
      <c r="U11" s="882"/>
      <c r="V11" s="1135"/>
      <c r="W11" s="1135"/>
      <c r="X11" s="1135"/>
      <c r="Y11" s="745"/>
      <c r="Z11" s="1126"/>
      <c r="AA11" s="1127"/>
      <c r="AB11" s="1127"/>
      <c r="AC11" s="1127"/>
      <c r="AD11" s="1127"/>
      <c r="AE11" s="1127"/>
      <c r="AF11" s="1127"/>
      <c r="AG11" s="1127"/>
      <c r="AH11" s="1127"/>
      <c r="AI11" s="1127"/>
      <c r="AJ11" s="1127"/>
      <c r="AK11" s="1115"/>
      <c r="AL11" s="1115"/>
      <c r="AM11" s="1115"/>
      <c r="AN11" s="1115"/>
      <c r="AO11" s="1115"/>
      <c r="AP11" s="1115"/>
      <c r="AQ11" s="1120"/>
      <c r="AR11" s="1121"/>
      <c r="AS11" s="1124"/>
      <c r="AT11" s="1125"/>
      <c r="AU11" s="32"/>
      <c r="AV11" s="32"/>
      <c r="AW11" s="32"/>
      <c r="AX11" s="32"/>
      <c r="AY11" s="32"/>
      <c r="AZ11" s="32"/>
      <c r="BA11" s="32"/>
      <c r="BB11" s="13"/>
      <c r="BC11" s="13"/>
      <c r="BD11" s="13"/>
      <c r="BE11" s="13"/>
      <c r="BF11" s="13"/>
    </row>
    <row r="12" spans="1:58" s="3" customFormat="1" ht="18.75" customHeight="1" x14ac:dyDescent="0.4">
      <c r="A12" s="1108"/>
      <c r="B12" s="1108"/>
      <c r="C12" s="1108"/>
      <c r="D12" s="1108"/>
      <c r="E12" s="785"/>
      <c r="F12" s="881"/>
      <c r="G12" s="918"/>
      <c r="H12" s="918"/>
      <c r="I12" s="918"/>
      <c r="J12" s="918"/>
      <c r="K12" s="918"/>
      <c r="L12" s="918"/>
      <c r="M12" s="918"/>
      <c r="N12" s="785"/>
      <c r="O12" s="881"/>
      <c r="P12" s="1128"/>
      <c r="Q12" s="1129"/>
      <c r="R12" s="1129"/>
      <c r="S12" s="1130"/>
      <c r="T12" s="785"/>
      <c r="U12" s="881"/>
      <c r="V12" s="1134"/>
      <c r="W12" s="1134"/>
      <c r="X12" s="1134"/>
      <c r="Y12" s="880"/>
      <c r="Z12" s="1126"/>
      <c r="AA12" s="1127"/>
      <c r="AB12" s="1127"/>
      <c r="AC12" s="1127"/>
      <c r="AD12" s="1127"/>
      <c r="AE12" s="1127"/>
      <c r="AF12" s="1127"/>
      <c r="AG12" s="1127"/>
      <c r="AH12" s="1127"/>
      <c r="AI12" s="1127"/>
      <c r="AJ12" s="1127"/>
      <c r="AK12" s="1115"/>
      <c r="AL12" s="1115"/>
      <c r="AM12" s="1115"/>
      <c r="AN12" s="1115"/>
      <c r="AO12" s="1115"/>
      <c r="AP12" s="1115"/>
      <c r="AQ12" s="1118" t="str">
        <f t="shared" ref="AQ12" si="1">IF(SUM(AA12:AP13)=0,"",SUM(AA12:AP13))</f>
        <v/>
      </c>
      <c r="AR12" s="1119"/>
      <c r="AS12" s="1122"/>
      <c r="AT12" s="1123"/>
      <c r="AU12" s="32"/>
      <c r="AV12" s="32"/>
      <c r="AW12" s="32"/>
      <c r="AX12" s="32"/>
      <c r="AY12" s="32"/>
      <c r="AZ12" s="32"/>
      <c r="BA12" s="32"/>
      <c r="BB12" s="13"/>
      <c r="BC12" s="13"/>
      <c r="BD12" s="13"/>
      <c r="BE12" s="13"/>
      <c r="BF12" s="13"/>
    </row>
    <row r="13" spans="1:58" s="3" customFormat="1" ht="18.75" customHeight="1" x14ac:dyDescent="0.4">
      <c r="A13" s="1108"/>
      <c r="B13" s="1108"/>
      <c r="C13" s="1108"/>
      <c r="D13" s="1108"/>
      <c r="E13" s="777"/>
      <c r="F13" s="882"/>
      <c r="G13" s="918"/>
      <c r="H13" s="918"/>
      <c r="I13" s="918"/>
      <c r="J13" s="918"/>
      <c r="K13" s="918"/>
      <c r="L13" s="918"/>
      <c r="M13" s="918"/>
      <c r="N13" s="777"/>
      <c r="O13" s="882"/>
      <c r="P13" s="1131"/>
      <c r="Q13" s="1132"/>
      <c r="R13" s="1132"/>
      <c r="S13" s="1133"/>
      <c r="T13" s="777"/>
      <c r="U13" s="882"/>
      <c r="V13" s="1135"/>
      <c r="W13" s="1135"/>
      <c r="X13" s="1135"/>
      <c r="Y13" s="745"/>
      <c r="Z13" s="1126"/>
      <c r="AA13" s="1127"/>
      <c r="AB13" s="1127"/>
      <c r="AC13" s="1127"/>
      <c r="AD13" s="1127"/>
      <c r="AE13" s="1127"/>
      <c r="AF13" s="1127"/>
      <c r="AG13" s="1127"/>
      <c r="AH13" s="1127"/>
      <c r="AI13" s="1127"/>
      <c r="AJ13" s="1127"/>
      <c r="AK13" s="1115"/>
      <c r="AL13" s="1115"/>
      <c r="AM13" s="1115"/>
      <c r="AN13" s="1115"/>
      <c r="AO13" s="1115"/>
      <c r="AP13" s="1115"/>
      <c r="AQ13" s="1120"/>
      <c r="AR13" s="1121"/>
      <c r="AS13" s="1124"/>
      <c r="AT13" s="1125"/>
      <c r="AU13" s="32"/>
      <c r="AV13" s="32"/>
      <c r="AW13" s="32"/>
      <c r="AX13" s="32"/>
      <c r="AY13" s="32"/>
      <c r="AZ13" s="32"/>
      <c r="BA13" s="32"/>
      <c r="BB13" s="13"/>
      <c r="BC13" s="13"/>
      <c r="BD13" s="13"/>
      <c r="BE13" s="13"/>
      <c r="BF13" s="13"/>
    </row>
    <row r="14" spans="1:58" s="3" customFormat="1" ht="18.75" customHeight="1" x14ac:dyDescent="0.4">
      <c r="A14" s="1108"/>
      <c r="B14" s="1108"/>
      <c r="C14" s="1108"/>
      <c r="D14" s="1108"/>
      <c r="E14" s="785"/>
      <c r="F14" s="881"/>
      <c r="G14" s="918"/>
      <c r="H14" s="918"/>
      <c r="I14" s="918"/>
      <c r="J14" s="918"/>
      <c r="K14" s="918"/>
      <c r="L14" s="918"/>
      <c r="M14" s="918"/>
      <c r="N14" s="785"/>
      <c r="O14" s="881"/>
      <c r="P14" s="1128"/>
      <c r="Q14" s="1129"/>
      <c r="R14" s="1129"/>
      <c r="S14" s="1130"/>
      <c r="T14" s="785"/>
      <c r="U14" s="881"/>
      <c r="V14" s="1134"/>
      <c r="W14" s="1134"/>
      <c r="X14" s="1134"/>
      <c r="Y14" s="880"/>
      <c r="Z14" s="1126"/>
      <c r="AA14" s="1127"/>
      <c r="AB14" s="1127"/>
      <c r="AC14" s="1127"/>
      <c r="AD14" s="1127"/>
      <c r="AE14" s="1127"/>
      <c r="AF14" s="1127"/>
      <c r="AG14" s="1127"/>
      <c r="AH14" s="1127"/>
      <c r="AI14" s="1127"/>
      <c r="AJ14" s="1127"/>
      <c r="AK14" s="1115"/>
      <c r="AL14" s="1115"/>
      <c r="AM14" s="1115"/>
      <c r="AN14" s="1115"/>
      <c r="AO14" s="1115"/>
      <c r="AP14" s="1115"/>
      <c r="AQ14" s="1118" t="str">
        <f t="shared" ref="AQ14" si="2">IF(SUM(AA14:AP15)=0,"",SUM(AA14:AP15))</f>
        <v/>
      </c>
      <c r="AR14" s="1119"/>
      <c r="AS14" s="1122"/>
      <c r="AT14" s="1123"/>
      <c r="AU14" s="32"/>
      <c r="AV14" s="32"/>
      <c r="AW14" s="32"/>
      <c r="AX14" s="32"/>
      <c r="AY14" s="32"/>
      <c r="AZ14" s="32"/>
      <c r="BA14" s="32"/>
      <c r="BB14" s="13"/>
      <c r="BC14" s="13"/>
      <c r="BD14" s="13"/>
      <c r="BE14" s="13"/>
      <c r="BF14" s="13"/>
    </row>
    <row r="15" spans="1:58" s="3" customFormat="1" ht="18.75" customHeight="1" x14ac:dyDescent="0.4">
      <c r="A15" s="1108"/>
      <c r="B15" s="1108"/>
      <c r="C15" s="1108"/>
      <c r="D15" s="1108"/>
      <c r="E15" s="777"/>
      <c r="F15" s="882"/>
      <c r="G15" s="918"/>
      <c r="H15" s="918"/>
      <c r="I15" s="918"/>
      <c r="J15" s="918"/>
      <c r="K15" s="918"/>
      <c r="L15" s="918"/>
      <c r="M15" s="918"/>
      <c r="N15" s="777"/>
      <c r="O15" s="882"/>
      <c r="P15" s="1131"/>
      <c r="Q15" s="1132"/>
      <c r="R15" s="1132"/>
      <c r="S15" s="1133"/>
      <c r="T15" s="777"/>
      <c r="U15" s="882"/>
      <c r="V15" s="1135"/>
      <c r="W15" s="1135"/>
      <c r="X15" s="1135"/>
      <c r="Y15" s="745"/>
      <c r="Z15" s="1126"/>
      <c r="AA15" s="1127"/>
      <c r="AB15" s="1127"/>
      <c r="AC15" s="1127"/>
      <c r="AD15" s="1127"/>
      <c r="AE15" s="1127"/>
      <c r="AF15" s="1127"/>
      <c r="AG15" s="1127"/>
      <c r="AH15" s="1127"/>
      <c r="AI15" s="1127"/>
      <c r="AJ15" s="1127"/>
      <c r="AK15" s="1115"/>
      <c r="AL15" s="1115"/>
      <c r="AM15" s="1115"/>
      <c r="AN15" s="1115"/>
      <c r="AO15" s="1115"/>
      <c r="AP15" s="1115"/>
      <c r="AQ15" s="1120"/>
      <c r="AR15" s="1121"/>
      <c r="AS15" s="1124"/>
      <c r="AT15" s="1125"/>
      <c r="AU15" s="32"/>
      <c r="AV15" s="32"/>
      <c r="AW15" s="32"/>
      <c r="AX15" s="32"/>
      <c r="AY15" s="32"/>
      <c r="AZ15" s="32"/>
      <c r="BA15" s="32"/>
      <c r="BB15" s="13"/>
      <c r="BC15" s="13"/>
      <c r="BD15" s="13"/>
      <c r="BE15" s="13"/>
      <c r="BF15" s="13"/>
    </row>
    <row r="16" spans="1:58" s="3" customFormat="1" ht="18.75" customHeight="1" x14ac:dyDescent="0.4">
      <c r="A16" s="1108"/>
      <c r="B16" s="1108"/>
      <c r="C16" s="1108"/>
      <c r="D16" s="1108"/>
      <c r="E16" s="785"/>
      <c r="F16" s="881"/>
      <c r="G16" s="918"/>
      <c r="H16" s="918"/>
      <c r="I16" s="918"/>
      <c r="J16" s="918"/>
      <c r="K16" s="918"/>
      <c r="L16" s="918"/>
      <c r="M16" s="918"/>
      <c r="N16" s="785"/>
      <c r="O16" s="881"/>
      <c r="P16" s="1128"/>
      <c r="Q16" s="1129"/>
      <c r="R16" s="1129"/>
      <c r="S16" s="1130"/>
      <c r="T16" s="785"/>
      <c r="U16" s="881"/>
      <c r="V16" s="1134"/>
      <c r="W16" s="1134"/>
      <c r="X16" s="1134"/>
      <c r="Y16" s="880"/>
      <c r="Z16" s="1126"/>
      <c r="AA16" s="1127"/>
      <c r="AB16" s="1127"/>
      <c r="AC16" s="1127"/>
      <c r="AD16" s="1127"/>
      <c r="AE16" s="1127"/>
      <c r="AF16" s="1127"/>
      <c r="AG16" s="1127"/>
      <c r="AH16" s="1127"/>
      <c r="AI16" s="1127"/>
      <c r="AJ16" s="1127"/>
      <c r="AK16" s="1115"/>
      <c r="AL16" s="1115"/>
      <c r="AM16" s="1115"/>
      <c r="AN16" s="1115"/>
      <c r="AO16" s="1115"/>
      <c r="AP16" s="1115"/>
      <c r="AQ16" s="1118" t="str">
        <f t="shared" ref="AQ16" si="3">IF(SUM(AA16:AP17)=0,"",SUM(AA16:AP17))</f>
        <v/>
      </c>
      <c r="AR16" s="1119"/>
      <c r="AS16" s="1122"/>
      <c r="AT16" s="1123"/>
      <c r="AU16" s="32"/>
      <c r="AV16" s="32"/>
      <c r="AW16" s="32"/>
      <c r="AX16" s="32"/>
      <c r="AY16" s="32"/>
      <c r="AZ16" s="32"/>
      <c r="BA16" s="32"/>
      <c r="BB16" s="13"/>
      <c r="BC16" s="13"/>
      <c r="BD16" s="13"/>
      <c r="BE16" s="13"/>
      <c r="BF16" s="13"/>
    </row>
    <row r="17" spans="1:58" s="3" customFormat="1" ht="18.75" customHeight="1" x14ac:dyDescent="0.4">
      <c r="A17" s="1108"/>
      <c r="B17" s="1108"/>
      <c r="C17" s="1108"/>
      <c r="D17" s="1108"/>
      <c r="E17" s="777"/>
      <c r="F17" s="882"/>
      <c r="G17" s="918"/>
      <c r="H17" s="918"/>
      <c r="I17" s="918"/>
      <c r="J17" s="918"/>
      <c r="K17" s="918"/>
      <c r="L17" s="918"/>
      <c r="M17" s="918"/>
      <c r="N17" s="777"/>
      <c r="O17" s="882"/>
      <c r="P17" s="1131"/>
      <c r="Q17" s="1132"/>
      <c r="R17" s="1132"/>
      <c r="S17" s="1133"/>
      <c r="T17" s="777"/>
      <c r="U17" s="882"/>
      <c r="V17" s="1135"/>
      <c r="W17" s="1135"/>
      <c r="X17" s="1135"/>
      <c r="Y17" s="745"/>
      <c r="Z17" s="1126"/>
      <c r="AA17" s="1127"/>
      <c r="AB17" s="1127"/>
      <c r="AC17" s="1127"/>
      <c r="AD17" s="1127"/>
      <c r="AE17" s="1127"/>
      <c r="AF17" s="1127"/>
      <c r="AG17" s="1127"/>
      <c r="AH17" s="1127"/>
      <c r="AI17" s="1127"/>
      <c r="AJ17" s="1127"/>
      <c r="AK17" s="1115"/>
      <c r="AL17" s="1115"/>
      <c r="AM17" s="1115"/>
      <c r="AN17" s="1115"/>
      <c r="AO17" s="1115"/>
      <c r="AP17" s="1115"/>
      <c r="AQ17" s="1120"/>
      <c r="AR17" s="1121"/>
      <c r="AS17" s="1124"/>
      <c r="AT17" s="1125"/>
      <c r="AU17" s="32"/>
      <c r="AV17" s="32"/>
      <c r="AW17" s="32"/>
      <c r="AX17" s="32"/>
      <c r="AY17" s="32"/>
      <c r="AZ17" s="32"/>
      <c r="BA17" s="32"/>
      <c r="BB17" s="13"/>
      <c r="BC17" s="13"/>
      <c r="BD17" s="13"/>
      <c r="BE17" s="13"/>
      <c r="BF17" s="13"/>
    </row>
    <row r="18" spans="1:58" s="3" customFormat="1" ht="18.75" customHeight="1" x14ac:dyDescent="0.4">
      <c r="A18" s="1108"/>
      <c r="B18" s="1108"/>
      <c r="C18" s="1108"/>
      <c r="D18" s="1108"/>
      <c r="E18" s="785"/>
      <c r="F18" s="881"/>
      <c r="G18" s="918"/>
      <c r="H18" s="918"/>
      <c r="I18" s="918"/>
      <c r="J18" s="918"/>
      <c r="K18" s="918"/>
      <c r="L18" s="918"/>
      <c r="M18" s="918"/>
      <c r="N18" s="785"/>
      <c r="O18" s="881"/>
      <c r="P18" s="1128"/>
      <c r="Q18" s="1129"/>
      <c r="R18" s="1129"/>
      <c r="S18" s="1130"/>
      <c r="T18" s="785"/>
      <c r="U18" s="881"/>
      <c r="V18" s="1134"/>
      <c r="W18" s="1134"/>
      <c r="X18" s="1134"/>
      <c r="Y18" s="880"/>
      <c r="Z18" s="1126"/>
      <c r="AA18" s="1127"/>
      <c r="AB18" s="1127"/>
      <c r="AC18" s="1127"/>
      <c r="AD18" s="1127"/>
      <c r="AE18" s="1127"/>
      <c r="AF18" s="1127"/>
      <c r="AG18" s="1127"/>
      <c r="AH18" s="1127"/>
      <c r="AI18" s="1127"/>
      <c r="AJ18" s="1127"/>
      <c r="AK18" s="1115"/>
      <c r="AL18" s="1115"/>
      <c r="AM18" s="1115"/>
      <c r="AN18" s="1115"/>
      <c r="AO18" s="1115"/>
      <c r="AP18" s="1115"/>
      <c r="AQ18" s="1118" t="str">
        <f t="shared" ref="AQ18" si="4">IF(SUM(AA18:AP19)=0,"",SUM(AA18:AP19))</f>
        <v/>
      </c>
      <c r="AR18" s="1119"/>
      <c r="AS18" s="1122"/>
      <c r="AT18" s="1123"/>
      <c r="AU18" s="32"/>
      <c r="AV18" s="32"/>
      <c r="AW18" s="32"/>
      <c r="AX18" s="32"/>
      <c r="AY18" s="32"/>
      <c r="AZ18" s="32"/>
      <c r="BA18" s="32"/>
      <c r="BB18" s="13"/>
      <c r="BC18" s="13"/>
      <c r="BD18" s="13"/>
      <c r="BE18" s="13"/>
      <c r="BF18" s="13"/>
    </row>
    <row r="19" spans="1:58" s="3" customFormat="1" ht="18.75" customHeight="1" x14ac:dyDescent="0.4">
      <c r="A19" s="1108"/>
      <c r="B19" s="1108"/>
      <c r="C19" s="1108"/>
      <c r="D19" s="1108"/>
      <c r="E19" s="777"/>
      <c r="F19" s="882"/>
      <c r="G19" s="918"/>
      <c r="H19" s="918"/>
      <c r="I19" s="918"/>
      <c r="J19" s="918"/>
      <c r="K19" s="918"/>
      <c r="L19" s="918"/>
      <c r="M19" s="918"/>
      <c r="N19" s="777"/>
      <c r="O19" s="882"/>
      <c r="P19" s="1131"/>
      <c r="Q19" s="1132"/>
      <c r="R19" s="1132"/>
      <c r="S19" s="1133"/>
      <c r="T19" s="777"/>
      <c r="U19" s="882"/>
      <c r="V19" s="1135"/>
      <c r="W19" s="1135"/>
      <c r="X19" s="1135"/>
      <c r="Y19" s="745"/>
      <c r="Z19" s="1126"/>
      <c r="AA19" s="1127"/>
      <c r="AB19" s="1127"/>
      <c r="AC19" s="1127"/>
      <c r="AD19" s="1127"/>
      <c r="AE19" s="1127"/>
      <c r="AF19" s="1127"/>
      <c r="AG19" s="1127"/>
      <c r="AH19" s="1127"/>
      <c r="AI19" s="1127"/>
      <c r="AJ19" s="1127"/>
      <c r="AK19" s="1115"/>
      <c r="AL19" s="1115"/>
      <c r="AM19" s="1115"/>
      <c r="AN19" s="1115"/>
      <c r="AO19" s="1115"/>
      <c r="AP19" s="1115"/>
      <c r="AQ19" s="1120"/>
      <c r="AR19" s="1121"/>
      <c r="AS19" s="1124"/>
      <c r="AT19" s="1125"/>
      <c r="AU19" s="32"/>
      <c r="AV19" s="32"/>
      <c r="AW19" s="32"/>
      <c r="AX19" s="32"/>
      <c r="AY19" s="32"/>
      <c r="AZ19" s="32"/>
      <c r="BA19" s="32"/>
      <c r="BB19" s="13"/>
      <c r="BC19" s="13"/>
      <c r="BD19" s="13"/>
      <c r="BE19" s="13"/>
      <c r="BF19" s="13"/>
    </row>
    <row r="20" spans="1:58" s="3" customFormat="1" ht="18.75" customHeight="1" x14ac:dyDescent="0.4">
      <c r="A20" s="1108"/>
      <c r="B20" s="1108"/>
      <c r="C20" s="1108"/>
      <c r="D20" s="1108"/>
      <c r="E20" s="785"/>
      <c r="F20" s="881"/>
      <c r="G20" s="918"/>
      <c r="H20" s="918"/>
      <c r="I20" s="918"/>
      <c r="J20" s="918"/>
      <c r="K20" s="918"/>
      <c r="L20" s="918"/>
      <c r="M20" s="918"/>
      <c r="N20" s="880"/>
      <c r="O20" s="881"/>
      <c r="P20" s="1128"/>
      <c r="Q20" s="1129"/>
      <c r="R20" s="1129"/>
      <c r="S20" s="1130"/>
      <c r="T20" s="880"/>
      <c r="U20" s="881"/>
      <c r="V20" s="1134"/>
      <c r="W20" s="1134"/>
      <c r="X20" s="1134"/>
      <c r="Y20" s="880"/>
      <c r="Z20" s="1126"/>
      <c r="AA20" s="1127"/>
      <c r="AB20" s="1127"/>
      <c r="AC20" s="1127"/>
      <c r="AD20" s="1127"/>
      <c r="AE20" s="1127"/>
      <c r="AF20" s="1127"/>
      <c r="AG20" s="1127"/>
      <c r="AH20" s="1127"/>
      <c r="AI20" s="1127"/>
      <c r="AJ20" s="1127"/>
      <c r="AK20" s="1115"/>
      <c r="AL20" s="1115"/>
      <c r="AM20" s="1115"/>
      <c r="AN20" s="1115"/>
      <c r="AO20" s="1115"/>
      <c r="AP20" s="1115"/>
      <c r="AQ20" s="1118" t="str">
        <f t="shared" ref="AQ20" si="5">IF(SUM(AA20:AP21)=0,"",SUM(AA20:AP21))</f>
        <v/>
      </c>
      <c r="AR20" s="1119"/>
      <c r="AS20" s="1122"/>
      <c r="AT20" s="1123"/>
      <c r="AU20" s="32"/>
      <c r="AV20" s="32"/>
      <c r="AW20" s="32"/>
      <c r="AX20" s="32"/>
      <c r="AY20" s="32"/>
      <c r="AZ20" s="32"/>
      <c r="BA20" s="32"/>
      <c r="BB20" s="13"/>
      <c r="BC20" s="13"/>
      <c r="BD20" s="13"/>
      <c r="BE20" s="13"/>
      <c r="BF20" s="13"/>
    </row>
    <row r="21" spans="1:58" s="3" customFormat="1" ht="18.75" customHeight="1" x14ac:dyDescent="0.4">
      <c r="A21" s="1108"/>
      <c r="B21" s="1108"/>
      <c r="C21" s="1108"/>
      <c r="D21" s="1108"/>
      <c r="E21" s="777"/>
      <c r="F21" s="882"/>
      <c r="G21" s="918"/>
      <c r="H21" s="918"/>
      <c r="I21" s="918"/>
      <c r="J21" s="918"/>
      <c r="K21" s="918"/>
      <c r="L21" s="918"/>
      <c r="M21" s="918"/>
      <c r="N21" s="745"/>
      <c r="O21" s="882"/>
      <c r="P21" s="1131"/>
      <c r="Q21" s="1132"/>
      <c r="R21" s="1132"/>
      <c r="S21" s="1133"/>
      <c r="T21" s="745"/>
      <c r="U21" s="882"/>
      <c r="V21" s="1135"/>
      <c r="W21" s="1135"/>
      <c r="X21" s="1135"/>
      <c r="Y21" s="745"/>
      <c r="Z21" s="1126"/>
      <c r="AA21" s="1127"/>
      <c r="AB21" s="1127"/>
      <c r="AC21" s="1127"/>
      <c r="AD21" s="1127"/>
      <c r="AE21" s="1127"/>
      <c r="AF21" s="1127"/>
      <c r="AG21" s="1127"/>
      <c r="AH21" s="1127"/>
      <c r="AI21" s="1127"/>
      <c r="AJ21" s="1127"/>
      <c r="AK21" s="1115"/>
      <c r="AL21" s="1115"/>
      <c r="AM21" s="1115"/>
      <c r="AN21" s="1115"/>
      <c r="AO21" s="1115"/>
      <c r="AP21" s="1115"/>
      <c r="AQ21" s="1120"/>
      <c r="AR21" s="1121"/>
      <c r="AS21" s="1124"/>
      <c r="AT21" s="1125"/>
      <c r="AU21" s="32"/>
      <c r="AV21" s="32"/>
      <c r="AW21" s="32"/>
      <c r="AX21" s="32"/>
      <c r="AY21" s="32"/>
      <c r="AZ21" s="32"/>
      <c r="BA21" s="32"/>
      <c r="BB21" s="13"/>
      <c r="BC21" s="13"/>
      <c r="BD21" s="13"/>
      <c r="BE21" s="13"/>
      <c r="BF21" s="13"/>
    </row>
    <row r="22" spans="1:58" s="3" customFormat="1" ht="18.75" customHeight="1" x14ac:dyDescent="0.4">
      <c r="A22" s="1108"/>
      <c r="B22" s="1108"/>
      <c r="C22" s="1108"/>
      <c r="D22" s="1108"/>
      <c r="E22" s="785"/>
      <c r="F22" s="881"/>
      <c r="G22" s="918"/>
      <c r="H22" s="918"/>
      <c r="I22" s="918"/>
      <c r="J22" s="918"/>
      <c r="K22" s="918"/>
      <c r="L22" s="918"/>
      <c r="M22" s="918"/>
      <c r="N22" s="880"/>
      <c r="O22" s="881"/>
      <c r="P22" s="1128"/>
      <c r="Q22" s="1129"/>
      <c r="R22" s="1129"/>
      <c r="S22" s="1130"/>
      <c r="T22" s="880"/>
      <c r="U22" s="881"/>
      <c r="V22" s="1134"/>
      <c r="W22" s="1134"/>
      <c r="X22" s="1134"/>
      <c r="Y22" s="880"/>
      <c r="Z22" s="1126"/>
      <c r="AA22" s="1127"/>
      <c r="AB22" s="1127"/>
      <c r="AC22" s="1127"/>
      <c r="AD22" s="1127"/>
      <c r="AE22" s="1127"/>
      <c r="AF22" s="1127"/>
      <c r="AG22" s="1127"/>
      <c r="AH22" s="1127"/>
      <c r="AI22" s="1127"/>
      <c r="AJ22" s="1127"/>
      <c r="AK22" s="1115"/>
      <c r="AL22" s="1115"/>
      <c r="AM22" s="1115"/>
      <c r="AN22" s="1115"/>
      <c r="AO22" s="1115"/>
      <c r="AP22" s="1115"/>
      <c r="AQ22" s="1118" t="str">
        <f t="shared" ref="AQ22" si="6">IF(SUM(AA22:AP23)=0,"",SUM(AA22:AP23))</f>
        <v/>
      </c>
      <c r="AR22" s="1119"/>
      <c r="AS22" s="1122"/>
      <c r="AT22" s="1123"/>
      <c r="AU22" s="32"/>
      <c r="AV22" s="32"/>
      <c r="AW22" s="32"/>
      <c r="AX22" s="32"/>
      <c r="AY22" s="32"/>
      <c r="AZ22" s="32"/>
      <c r="BA22" s="32"/>
      <c r="BB22" s="13"/>
      <c r="BC22" s="13"/>
      <c r="BD22" s="13"/>
      <c r="BE22" s="13"/>
      <c r="BF22" s="13"/>
    </row>
    <row r="23" spans="1:58" s="3" customFormat="1" ht="18.75" customHeight="1" x14ac:dyDescent="0.4">
      <c r="A23" s="1108"/>
      <c r="B23" s="1108"/>
      <c r="C23" s="1108"/>
      <c r="D23" s="1108"/>
      <c r="E23" s="777"/>
      <c r="F23" s="882"/>
      <c r="G23" s="918"/>
      <c r="H23" s="918"/>
      <c r="I23" s="918"/>
      <c r="J23" s="918"/>
      <c r="K23" s="918"/>
      <c r="L23" s="918"/>
      <c r="M23" s="918"/>
      <c r="N23" s="745"/>
      <c r="O23" s="882"/>
      <c r="P23" s="1131"/>
      <c r="Q23" s="1132"/>
      <c r="R23" s="1132"/>
      <c r="S23" s="1133"/>
      <c r="T23" s="745"/>
      <c r="U23" s="882"/>
      <c r="V23" s="1135"/>
      <c r="W23" s="1135"/>
      <c r="X23" s="1135"/>
      <c r="Y23" s="745"/>
      <c r="Z23" s="1126"/>
      <c r="AA23" s="1127"/>
      <c r="AB23" s="1127"/>
      <c r="AC23" s="1127"/>
      <c r="AD23" s="1127"/>
      <c r="AE23" s="1127"/>
      <c r="AF23" s="1127"/>
      <c r="AG23" s="1127"/>
      <c r="AH23" s="1127"/>
      <c r="AI23" s="1127"/>
      <c r="AJ23" s="1127"/>
      <c r="AK23" s="1115"/>
      <c r="AL23" s="1115"/>
      <c r="AM23" s="1115"/>
      <c r="AN23" s="1115"/>
      <c r="AO23" s="1115"/>
      <c r="AP23" s="1115"/>
      <c r="AQ23" s="1120"/>
      <c r="AR23" s="1121"/>
      <c r="AS23" s="1124"/>
      <c r="AT23" s="1125"/>
      <c r="AU23" s="32"/>
      <c r="AV23" s="32"/>
      <c r="AW23" s="32"/>
      <c r="AX23" s="32"/>
      <c r="AY23" s="32"/>
      <c r="AZ23" s="32"/>
      <c r="BA23" s="32"/>
      <c r="BB23" s="13"/>
      <c r="BC23" s="13"/>
      <c r="BD23" s="13"/>
      <c r="BE23" s="13"/>
      <c r="BF23" s="13"/>
    </row>
    <row r="24" spans="1:58" s="3" customFormat="1" ht="18.75" customHeight="1" x14ac:dyDescent="0.4">
      <c r="A24" s="1108"/>
      <c r="B24" s="1108"/>
      <c r="C24" s="1108"/>
      <c r="D24" s="1108"/>
      <c r="E24" s="785"/>
      <c r="F24" s="881"/>
      <c r="G24" s="918"/>
      <c r="H24" s="918"/>
      <c r="I24" s="918"/>
      <c r="J24" s="918"/>
      <c r="K24" s="918"/>
      <c r="L24" s="918"/>
      <c r="M24" s="918"/>
      <c r="N24" s="880"/>
      <c r="O24" s="881"/>
      <c r="P24" s="1128"/>
      <c r="Q24" s="1129"/>
      <c r="R24" s="1129"/>
      <c r="S24" s="1130"/>
      <c r="T24" s="880"/>
      <c r="U24" s="881"/>
      <c r="V24" s="1134"/>
      <c r="W24" s="1134"/>
      <c r="X24" s="1134"/>
      <c r="Y24" s="880"/>
      <c r="Z24" s="1126"/>
      <c r="AA24" s="1127"/>
      <c r="AB24" s="1127"/>
      <c r="AC24" s="1127"/>
      <c r="AD24" s="1127"/>
      <c r="AE24" s="1127"/>
      <c r="AF24" s="1127"/>
      <c r="AG24" s="1127"/>
      <c r="AH24" s="1127"/>
      <c r="AI24" s="1127"/>
      <c r="AJ24" s="1127"/>
      <c r="AK24" s="1115"/>
      <c r="AL24" s="1115"/>
      <c r="AM24" s="1115"/>
      <c r="AN24" s="1115"/>
      <c r="AO24" s="1115"/>
      <c r="AP24" s="1115"/>
      <c r="AQ24" s="1118" t="str">
        <f t="shared" ref="AQ24" si="7">IF(SUM(AA24:AP25)=0,"",SUM(AA24:AP25))</f>
        <v/>
      </c>
      <c r="AR24" s="1119"/>
      <c r="AS24" s="1122"/>
      <c r="AT24" s="1123"/>
      <c r="AU24" s="32"/>
      <c r="AV24" s="32"/>
      <c r="AW24" s="32"/>
      <c r="AX24" s="32"/>
      <c r="AY24" s="32"/>
      <c r="AZ24" s="32"/>
      <c r="BA24" s="32"/>
      <c r="BB24" s="13"/>
      <c r="BC24" s="13"/>
      <c r="BD24" s="13"/>
      <c r="BE24" s="13"/>
      <c r="BF24" s="13"/>
    </row>
    <row r="25" spans="1:58" s="3" customFormat="1" ht="18.75" customHeight="1" x14ac:dyDescent="0.4">
      <c r="A25" s="1108"/>
      <c r="B25" s="1108"/>
      <c r="C25" s="1108"/>
      <c r="D25" s="1108"/>
      <c r="E25" s="777"/>
      <c r="F25" s="882"/>
      <c r="G25" s="918"/>
      <c r="H25" s="918"/>
      <c r="I25" s="918"/>
      <c r="J25" s="918"/>
      <c r="K25" s="918"/>
      <c r="L25" s="918"/>
      <c r="M25" s="918"/>
      <c r="N25" s="745"/>
      <c r="O25" s="882"/>
      <c r="P25" s="1131"/>
      <c r="Q25" s="1132"/>
      <c r="R25" s="1132"/>
      <c r="S25" s="1133"/>
      <c r="T25" s="745"/>
      <c r="U25" s="882"/>
      <c r="V25" s="1135"/>
      <c r="W25" s="1135"/>
      <c r="X25" s="1135"/>
      <c r="Y25" s="745"/>
      <c r="Z25" s="1126"/>
      <c r="AA25" s="1127"/>
      <c r="AB25" s="1127"/>
      <c r="AC25" s="1127"/>
      <c r="AD25" s="1127"/>
      <c r="AE25" s="1127"/>
      <c r="AF25" s="1127"/>
      <c r="AG25" s="1127"/>
      <c r="AH25" s="1127"/>
      <c r="AI25" s="1127"/>
      <c r="AJ25" s="1127"/>
      <c r="AK25" s="1115"/>
      <c r="AL25" s="1115"/>
      <c r="AM25" s="1115"/>
      <c r="AN25" s="1115"/>
      <c r="AO25" s="1115"/>
      <c r="AP25" s="1115"/>
      <c r="AQ25" s="1120"/>
      <c r="AR25" s="1121"/>
      <c r="AS25" s="1124"/>
      <c r="AT25" s="1125"/>
      <c r="AU25" s="32"/>
      <c r="AV25" s="32"/>
      <c r="AW25" s="32"/>
      <c r="AX25" s="32"/>
      <c r="AY25" s="32"/>
      <c r="AZ25" s="32"/>
      <c r="BA25" s="32"/>
      <c r="BB25" s="13"/>
      <c r="BC25" s="13"/>
      <c r="BD25" s="13"/>
      <c r="BE25" s="13"/>
      <c r="BF25" s="13"/>
    </row>
    <row r="26" spans="1:58" s="3" customFormat="1" ht="18.75" customHeight="1" x14ac:dyDescent="0.4">
      <c r="A26" s="1108"/>
      <c r="B26" s="1108"/>
      <c r="C26" s="1108"/>
      <c r="D26" s="1108"/>
      <c r="E26" s="785"/>
      <c r="F26" s="881"/>
      <c r="G26" s="918"/>
      <c r="H26" s="918"/>
      <c r="I26" s="918"/>
      <c r="J26" s="918"/>
      <c r="K26" s="918"/>
      <c r="L26" s="918"/>
      <c r="M26" s="918"/>
      <c r="N26" s="880"/>
      <c r="O26" s="881"/>
      <c r="P26" s="1128"/>
      <c r="Q26" s="1129"/>
      <c r="R26" s="1129"/>
      <c r="S26" s="1130"/>
      <c r="T26" s="880"/>
      <c r="U26" s="881"/>
      <c r="V26" s="1134"/>
      <c r="W26" s="1134"/>
      <c r="X26" s="1134"/>
      <c r="Y26" s="880"/>
      <c r="Z26" s="1126"/>
      <c r="AA26" s="1127"/>
      <c r="AB26" s="1127"/>
      <c r="AC26" s="1127"/>
      <c r="AD26" s="1127"/>
      <c r="AE26" s="1127"/>
      <c r="AF26" s="1127"/>
      <c r="AG26" s="1127"/>
      <c r="AH26" s="1127"/>
      <c r="AI26" s="1127"/>
      <c r="AJ26" s="1127"/>
      <c r="AK26" s="1115"/>
      <c r="AL26" s="1115"/>
      <c r="AM26" s="1115"/>
      <c r="AN26" s="1115"/>
      <c r="AO26" s="1115"/>
      <c r="AP26" s="1115"/>
      <c r="AQ26" s="1118" t="str">
        <f t="shared" ref="AQ26" si="8">IF(SUM(AA26:AP27)=0,"",SUM(AA26:AP27))</f>
        <v/>
      </c>
      <c r="AR26" s="1119"/>
      <c r="AS26" s="1122"/>
      <c r="AT26" s="1123"/>
      <c r="AU26" s="32"/>
      <c r="AV26" s="32"/>
      <c r="AW26" s="32"/>
      <c r="AX26" s="32"/>
      <c r="AY26" s="32"/>
      <c r="AZ26" s="32"/>
      <c r="BA26" s="32"/>
      <c r="BB26" s="13"/>
      <c r="BC26" s="13"/>
      <c r="BD26" s="13"/>
      <c r="BE26" s="13"/>
      <c r="BF26" s="13"/>
    </row>
    <row r="27" spans="1:58" s="3" customFormat="1" ht="18.75" customHeight="1" x14ac:dyDescent="0.4">
      <c r="A27" s="1108"/>
      <c r="B27" s="1108"/>
      <c r="C27" s="1108"/>
      <c r="D27" s="1108"/>
      <c r="E27" s="777"/>
      <c r="F27" s="882"/>
      <c r="G27" s="918"/>
      <c r="H27" s="918"/>
      <c r="I27" s="918"/>
      <c r="J27" s="918"/>
      <c r="K27" s="918"/>
      <c r="L27" s="918"/>
      <c r="M27" s="918"/>
      <c r="N27" s="745"/>
      <c r="O27" s="882"/>
      <c r="P27" s="1131"/>
      <c r="Q27" s="1132"/>
      <c r="R27" s="1132"/>
      <c r="S27" s="1133"/>
      <c r="T27" s="745"/>
      <c r="U27" s="882"/>
      <c r="V27" s="1135"/>
      <c r="W27" s="1135"/>
      <c r="X27" s="1135"/>
      <c r="Y27" s="745"/>
      <c r="Z27" s="1126"/>
      <c r="AA27" s="1127"/>
      <c r="AB27" s="1127"/>
      <c r="AC27" s="1127"/>
      <c r="AD27" s="1127"/>
      <c r="AE27" s="1127"/>
      <c r="AF27" s="1127"/>
      <c r="AG27" s="1127"/>
      <c r="AH27" s="1127"/>
      <c r="AI27" s="1127"/>
      <c r="AJ27" s="1127"/>
      <c r="AK27" s="1115"/>
      <c r="AL27" s="1115"/>
      <c r="AM27" s="1115"/>
      <c r="AN27" s="1115"/>
      <c r="AO27" s="1115"/>
      <c r="AP27" s="1115"/>
      <c r="AQ27" s="1120"/>
      <c r="AR27" s="1121"/>
      <c r="AS27" s="1124"/>
      <c r="AT27" s="1125"/>
      <c r="AU27" s="32"/>
      <c r="AV27" s="32"/>
      <c r="AW27" s="32"/>
      <c r="AX27" s="32"/>
      <c r="AY27" s="32"/>
      <c r="AZ27" s="32"/>
      <c r="BA27" s="32"/>
      <c r="BB27" s="13"/>
      <c r="BC27" s="13"/>
      <c r="BD27" s="13"/>
      <c r="BE27" s="13"/>
      <c r="BF27" s="13"/>
    </row>
    <row r="28" spans="1:58" s="3" customFormat="1" ht="18.75" customHeight="1" x14ac:dyDescent="0.4">
      <c r="A28" s="1108"/>
      <c r="B28" s="1108"/>
      <c r="C28" s="1108"/>
      <c r="D28" s="1108"/>
      <c r="E28" s="785"/>
      <c r="F28" s="881"/>
      <c r="G28" s="918"/>
      <c r="H28" s="918"/>
      <c r="I28" s="918"/>
      <c r="J28" s="918"/>
      <c r="K28" s="918"/>
      <c r="L28" s="918"/>
      <c r="M28" s="918"/>
      <c r="N28" s="880"/>
      <c r="O28" s="881"/>
      <c r="P28" s="1128"/>
      <c r="Q28" s="1129"/>
      <c r="R28" s="1129"/>
      <c r="S28" s="1130"/>
      <c r="T28" s="880"/>
      <c r="U28" s="881"/>
      <c r="V28" s="1134"/>
      <c r="W28" s="1134"/>
      <c r="X28" s="1134"/>
      <c r="Y28" s="880"/>
      <c r="Z28" s="1126"/>
      <c r="AA28" s="1127"/>
      <c r="AB28" s="1127"/>
      <c r="AC28" s="1127"/>
      <c r="AD28" s="1127"/>
      <c r="AE28" s="1127"/>
      <c r="AF28" s="1127"/>
      <c r="AG28" s="1127"/>
      <c r="AH28" s="1127"/>
      <c r="AI28" s="1127"/>
      <c r="AJ28" s="1127"/>
      <c r="AK28" s="1115"/>
      <c r="AL28" s="1115"/>
      <c r="AM28" s="1115"/>
      <c r="AN28" s="1115"/>
      <c r="AO28" s="1115"/>
      <c r="AP28" s="1115"/>
      <c r="AQ28" s="1118" t="str">
        <f t="shared" ref="AQ28" si="9">IF(SUM(AA28:AP29)=0,"",SUM(AA28:AP29))</f>
        <v/>
      </c>
      <c r="AR28" s="1119"/>
      <c r="AS28" s="1122"/>
      <c r="AT28" s="1123"/>
      <c r="AU28" s="32"/>
      <c r="AV28" s="32"/>
      <c r="AW28" s="32"/>
      <c r="AX28" s="32"/>
      <c r="AY28" s="32"/>
      <c r="AZ28" s="32"/>
      <c r="BA28" s="32"/>
      <c r="BB28" s="13"/>
      <c r="BC28" s="13"/>
      <c r="BD28" s="13"/>
      <c r="BE28" s="13"/>
      <c r="BF28" s="13"/>
    </row>
    <row r="29" spans="1:58" s="3" customFormat="1" ht="18.75" customHeight="1" x14ac:dyDescent="0.4">
      <c r="A29" s="1108"/>
      <c r="B29" s="1108"/>
      <c r="C29" s="1108"/>
      <c r="D29" s="1108"/>
      <c r="E29" s="777"/>
      <c r="F29" s="882"/>
      <c r="G29" s="918"/>
      <c r="H29" s="918"/>
      <c r="I29" s="918"/>
      <c r="J29" s="918"/>
      <c r="K29" s="918"/>
      <c r="L29" s="918"/>
      <c r="M29" s="918"/>
      <c r="N29" s="745"/>
      <c r="O29" s="882"/>
      <c r="P29" s="1131"/>
      <c r="Q29" s="1132"/>
      <c r="R29" s="1132"/>
      <c r="S29" s="1133"/>
      <c r="T29" s="745"/>
      <c r="U29" s="882"/>
      <c r="V29" s="1135"/>
      <c r="W29" s="1135"/>
      <c r="X29" s="1135"/>
      <c r="Y29" s="745"/>
      <c r="Z29" s="1126"/>
      <c r="AA29" s="1127"/>
      <c r="AB29" s="1127"/>
      <c r="AC29" s="1127"/>
      <c r="AD29" s="1127"/>
      <c r="AE29" s="1127"/>
      <c r="AF29" s="1127"/>
      <c r="AG29" s="1127"/>
      <c r="AH29" s="1127"/>
      <c r="AI29" s="1127"/>
      <c r="AJ29" s="1127"/>
      <c r="AK29" s="1115"/>
      <c r="AL29" s="1115"/>
      <c r="AM29" s="1115"/>
      <c r="AN29" s="1115"/>
      <c r="AO29" s="1115"/>
      <c r="AP29" s="1115"/>
      <c r="AQ29" s="1120"/>
      <c r="AR29" s="1121"/>
      <c r="AS29" s="1124"/>
      <c r="AT29" s="1125"/>
      <c r="AU29" s="32"/>
      <c r="AV29" s="32"/>
      <c r="AW29" s="32"/>
      <c r="AX29" s="32"/>
      <c r="AY29" s="32"/>
      <c r="AZ29" s="32"/>
      <c r="BA29" s="32"/>
      <c r="BB29" s="13"/>
      <c r="BC29" s="13"/>
      <c r="BD29" s="13"/>
      <c r="BE29" s="13"/>
      <c r="BF29" s="13"/>
    </row>
    <row r="30" spans="1:58" s="3" customFormat="1" ht="18.75" customHeight="1" x14ac:dyDescent="0.4">
      <c r="A30" s="1108"/>
      <c r="B30" s="1108"/>
      <c r="C30" s="1108"/>
      <c r="D30" s="1108"/>
      <c r="E30" s="785"/>
      <c r="F30" s="881"/>
      <c r="G30" s="918"/>
      <c r="H30" s="918"/>
      <c r="I30" s="918"/>
      <c r="J30" s="918"/>
      <c r="K30" s="918"/>
      <c r="L30" s="918"/>
      <c r="M30" s="918"/>
      <c r="N30" s="880"/>
      <c r="O30" s="881"/>
      <c r="P30" s="1128"/>
      <c r="Q30" s="1129"/>
      <c r="R30" s="1129"/>
      <c r="S30" s="1130"/>
      <c r="T30" s="880"/>
      <c r="U30" s="881"/>
      <c r="V30" s="1134"/>
      <c r="W30" s="1134"/>
      <c r="X30" s="1134"/>
      <c r="Y30" s="880"/>
      <c r="Z30" s="1126"/>
      <c r="AA30" s="1127"/>
      <c r="AB30" s="1127"/>
      <c r="AC30" s="1127"/>
      <c r="AD30" s="1127"/>
      <c r="AE30" s="1127"/>
      <c r="AF30" s="1127"/>
      <c r="AG30" s="1127"/>
      <c r="AH30" s="1127"/>
      <c r="AI30" s="1127"/>
      <c r="AJ30" s="1127"/>
      <c r="AK30" s="1115"/>
      <c r="AL30" s="1115"/>
      <c r="AM30" s="1115"/>
      <c r="AN30" s="1115"/>
      <c r="AO30" s="1115"/>
      <c r="AP30" s="1115"/>
      <c r="AQ30" s="1118" t="str">
        <f t="shared" ref="AQ30" si="10">IF(SUM(AA30:AP31)=0,"",SUM(AA30:AP31))</f>
        <v/>
      </c>
      <c r="AR30" s="1119"/>
      <c r="AS30" s="1122"/>
      <c r="AT30" s="1123"/>
      <c r="AU30" s="32"/>
      <c r="AV30" s="32"/>
      <c r="AW30" s="32"/>
      <c r="AX30" s="32"/>
      <c r="AY30" s="32"/>
      <c r="AZ30" s="32"/>
      <c r="BA30" s="32"/>
      <c r="BB30" s="13"/>
      <c r="BC30" s="13"/>
      <c r="BD30" s="13"/>
      <c r="BE30" s="13"/>
      <c r="BF30" s="13"/>
    </row>
    <row r="31" spans="1:58" s="3" customFormat="1" ht="18.75" customHeight="1" x14ac:dyDescent="0.4">
      <c r="A31" s="1108"/>
      <c r="B31" s="1108"/>
      <c r="C31" s="1108"/>
      <c r="D31" s="1108"/>
      <c r="E31" s="777"/>
      <c r="F31" s="882"/>
      <c r="G31" s="918"/>
      <c r="H31" s="918"/>
      <c r="I31" s="918"/>
      <c r="J31" s="918"/>
      <c r="K31" s="918"/>
      <c r="L31" s="918"/>
      <c r="M31" s="918"/>
      <c r="N31" s="745"/>
      <c r="O31" s="882"/>
      <c r="P31" s="1131"/>
      <c r="Q31" s="1132"/>
      <c r="R31" s="1132"/>
      <c r="S31" s="1133"/>
      <c r="T31" s="745"/>
      <c r="U31" s="882"/>
      <c r="V31" s="1135"/>
      <c r="W31" s="1135"/>
      <c r="X31" s="1135"/>
      <c r="Y31" s="745"/>
      <c r="Z31" s="1126"/>
      <c r="AA31" s="1127"/>
      <c r="AB31" s="1127"/>
      <c r="AC31" s="1127"/>
      <c r="AD31" s="1127"/>
      <c r="AE31" s="1127"/>
      <c r="AF31" s="1127"/>
      <c r="AG31" s="1127"/>
      <c r="AH31" s="1127"/>
      <c r="AI31" s="1127"/>
      <c r="AJ31" s="1127"/>
      <c r="AK31" s="1115"/>
      <c r="AL31" s="1115"/>
      <c r="AM31" s="1115"/>
      <c r="AN31" s="1115"/>
      <c r="AO31" s="1115"/>
      <c r="AP31" s="1115"/>
      <c r="AQ31" s="1120"/>
      <c r="AR31" s="1121"/>
      <c r="AS31" s="1124"/>
      <c r="AT31" s="1125"/>
      <c r="AU31" s="32"/>
      <c r="AV31" s="32"/>
      <c r="AW31" s="32"/>
      <c r="AX31" s="32"/>
      <c r="AY31" s="32"/>
      <c r="AZ31" s="32"/>
      <c r="BA31" s="32"/>
      <c r="BB31" s="13"/>
      <c r="BC31" s="13"/>
      <c r="BD31" s="13"/>
      <c r="BE31" s="13"/>
      <c r="BF31" s="13"/>
    </row>
    <row r="32" spans="1:58" s="3" customFormat="1" ht="18.75" customHeight="1" x14ac:dyDescent="0.4">
      <c r="A32" s="1108"/>
      <c r="B32" s="1108"/>
      <c r="C32" s="1108"/>
      <c r="D32" s="1108"/>
      <c r="E32" s="785"/>
      <c r="F32" s="881"/>
      <c r="G32" s="918"/>
      <c r="H32" s="918"/>
      <c r="I32" s="918"/>
      <c r="J32" s="918"/>
      <c r="K32" s="918"/>
      <c r="L32" s="918"/>
      <c r="M32" s="918"/>
      <c r="N32" s="880"/>
      <c r="O32" s="881"/>
      <c r="P32" s="1128"/>
      <c r="Q32" s="1129"/>
      <c r="R32" s="1129"/>
      <c r="S32" s="1130"/>
      <c r="T32" s="880"/>
      <c r="U32" s="881"/>
      <c r="V32" s="1134"/>
      <c r="W32" s="1134"/>
      <c r="X32" s="1134"/>
      <c r="Y32" s="880"/>
      <c r="Z32" s="1126"/>
      <c r="AA32" s="1127"/>
      <c r="AB32" s="1127"/>
      <c r="AC32" s="1127"/>
      <c r="AD32" s="1127"/>
      <c r="AE32" s="1127"/>
      <c r="AF32" s="1127"/>
      <c r="AG32" s="1127"/>
      <c r="AH32" s="1127"/>
      <c r="AI32" s="1127"/>
      <c r="AJ32" s="1127"/>
      <c r="AK32" s="1115"/>
      <c r="AL32" s="1115"/>
      <c r="AM32" s="1115"/>
      <c r="AN32" s="1115"/>
      <c r="AO32" s="1115"/>
      <c r="AP32" s="1115"/>
      <c r="AQ32" s="1118" t="str">
        <f t="shared" ref="AQ32" si="11">IF(SUM(AA32:AP33)=0,"",SUM(AA32:AP33))</f>
        <v/>
      </c>
      <c r="AR32" s="1119"/>
      <c r="AS32" s="1122"/>
      <c r="AT32" s="1123"/>
      <c r="AU32" s="32"/>
      <c r="AV32" s="32"/>
      <c r="AW32" s="32"/>
      <c r="AX32" s="32"/>
      <c r="AY32" s="32"/>
      <c r="AZ32" s="32"/>
      <c r="BA32" s="32"/>
      <c r="BB32" s="13"/>
      <c r="BC32" s="13"/>
      <c r="BD32" s="13"/>
      <c r="BE32" s="13"/>
      <c r="BF32" s="13"/>
    </row>
    <row r="33" spans="1:58" s="3" customFormat="1" ht="18.75" customHeight="1" x14ac:dyDescent="0.4">
      <c r="A33" s="1108"/>
      <c r="B33" s="1108"/>
      <c r="C33" s="1108"/>
      <c r="D33" s="1108"/>
      <c r="E33" s="777"/>
      <c r="F33" s="882"/>
      <c r="G33" s="918"/>
      <c r="H33" s="918"/>
      <c r="I33" s="918"/>
      <c r="J33" s="918"/>
      <c r="K33" s="918"/>
      <c r="L33" s="918"/>
      <c r="M33" s="918"/>
      <c r="N33" s="745"/>
      <c r="O33" s="882"/>
      <c r="P33" s="1131"/>
      <c r="Q33" s="1132"/>
      <c r="R33" s="1132"/>
      <c r="S33" s="1133"/>
      <c r="T33" s="745"/>
      <c r="U33" s="882"/>
      <c r="V33" s="1135"/>
      <c r="W33" s="1135"/>
      <c r="X33" s="1135"/>
      <c r="Y33" s="745"/>
      <c r="Z33" s="1126"/>
      <c r="AA33" s="1127"/>
      <c r="AB33" s="1127"/>
      <c r="AC33" s="1127"/>
      <c r="AD33" s="1127"/>
      <c r="AE33" s="1127"/>
      <c r="AF33" s="1127"/>
      <c r="AG33" s="1127"/>
      <c r="AH33" s="1127"/>
      <c r="AI33" s="1127"/>
      <c r="AJ33" s="1127"/>
      <c r="AK33" s="1115"/>
      <c r="AL33" s="1115"/>
      <c r="AM33" s="1115"/>
      <c r="AN33" s="1115"/>
      <c r="AO33" s="1115"/>
      <c r="AP33" s="1115"/>
      <c r="AQ33" s="1120"/>
      <c r="AR33" s="1121"/>
      <c r="AS33" s="1124"/>
      <c r="AT33" s="1125"/>
      <c r="AU33" s="32"/>
      <c r="AV33" s="32"/>
      <c r="AW33" s="32"/>
      <c r="AX33" s="32"/>
      <c r="AY33" s="32"/>
      <c r="AZ33" s="32"/>
      <c r="BA33" s="32"/>
      <c r="BB33" s="13"/>
      <c r="BC33" s="13"/>
      <c r="BD33" s="13"/>
      <c r="BE33" s="13"/>
      <c r="BF33" s="13"/>
    </row>
    <row r="34" spans="1:58" s="3" customFormat="1" ht="18.75" customHeight="1" x14ac:dyDescent="0.4">
      <c r="A34" s="1108"/>
      <c r="B34" s="1108"/>
      <c r="C34" s="1108"/>
      <c r="D34" s="1108"/>
      <c r="E34" s="785"/>
      <c r="F34" s="881"/>
      <c r="G34" s="918"/>
      <c r="H34" s="918"/>
      <c r="I34" s="918"/>
      <c r="J34" s="918"/>
      <c r="K34" s="918"/>
      <c r="L34" s="918"/>
      <c r="M34" s="918"/>
      <c r="N34" s="880"/>
      <c r="O34" s="881"/>
      <c r="P34" s="1128"/>
      <c r="Q34" s="1129"/>
      <c r="R34" s="1129"/>
      <c r="S34" s="1130"/>
      <c r="T34" s="880"/>
      <c r="U34" s="881"/>
      <c r="V34" s="1134"/>
      <c r="W34" s="1134"/>
      <c r="X34" s="1134"/>
      <c r="Y34" s="880"/>
      <c r="Z34" s="1126"/>
      <c r="AA34" s="1127"/>
      <c r="AB34" s="1127"/>
      <c r="AC34" s="1127"/>
      <c r="AD34" s="1127"/>
      <c r="AE34" s="1127"/>
      <c r="AF34" s="1127"/>
      <c r="AG34" s="1127"/>
      <c r="AH34" s="1127"/>
      <c r="AI34" s="1127"/>
      <c r="AJ34" s="1127"/>
      <c r="AK34" s="1115"/>
      <c r="AL34" s="1115"/>
      <c r="AM34" s="1115"/>
      <c r="AN34" s="1115"/>
      <c r="AO34" s="1115"/>
      <c r="AP34" s="1115"/>
      <c r="AQ34" s="1118" t="str">
        <f t="shared" ref="AQ34" si="12">IF(SUM(AA34:AP35)=0,"",SUM(AA34:AP35))</f>
        <v/>
      </c>
      <c r="AR34" s="1119"/>
      <c r="AS34" s="1122"/>
      <c r="AT34" s="1123"/>
      <c r="AU34" s="32"/>
      <c r="AV34" s="32"/>
      <c r="AW34" s="32"/>
      <c r="AX34" s="32"/>
      <c r="AY34" s="32"/>
      <c r="AZ34" s="32"/>
      <c r="BA34" s="32"/>
      <c r="BB34" s="13"/>
      <c r="BC34" s="13"/>
      <c r="BD34" s="13"/>
      <c r="BE34" s="13"/>
      <c r="BF34" s="13"/>
    </row>
    <row r="35" spans="1:58" s="3" customFormat="1" ht="18.75" customHeight="1" x14ac:dyDescent="0.4">
      <c r="A35" s="1108"/>
      <c r="B35" s="1108"/>
      <c r="C35" s="1108"/>
      <c r="D35" s="1108"/>
      <c r="E35" s="777"/>
      <c r="F35" s="882"/>
      <c r="G35" s="918"/>
      <c r="H35" s="918"/>
      <c r="I35" s="918"/>
      <c r="J35" s="918"/>
      <c r="K35" s="918"/>
      <c r="L35" s="918"/>
      <c r="M35" s="918"/>
      <c r="N35" s="745"/>
      <c r="O35" s="882"/>
      <c r="P35" s="1131"/>
      <c r="Q35" s="1132"/>
      <c r="R35" s="1132"/>
      <c r="S35" s="1133"/>
      <c r="T35" s="745"/>
      <c r="U35" s="882"/>
      <c r="V35" s="1135"/>
      <c r="W35" s="1135"/>
      <c r="X35" s="1135"/>
      <c r="Y35" s="745"/>
      <c r="Z35" s="1126"/>
      <c r="AA35" s="1127"/>
      <c r="AB35" s="1127"/>
      <c r="AC35" s="1127"/>
      <c r="AD35" s="1127"/>
      <c r="AE35" s="1127"/>
      <c r="AF35" s="1127"/>
      <c r="AG35" s="1127"/>
      <c r="AH35" s="1127"/>
      <c r="AI35" s="1127"/>
      <c r="AJ35" s="1127"/>
      <c r="AK35" s="1115"/>
      <c r="AL35" s="1115"/>
      <c r="AM35" s="1115"/>
      <c r="AN35" s="1115"/>
      <c r="AO35" s="1115"/>
      <c r="AP35" s="1115"/>
      <c r="AQ35" s="1120"/>
      <c r="AR35" s="1121"/>
      <c r="AS35" s="1124"/>
      <c r="AT35" s="1125"/>
      <c r="AU35" s="32"/>
      <c r="AV35" s="32"/>
      <c r="AW35" s="32"/>
      <c r="AX35" s="32"/>
      <c r="AY35" s="32"/>
      <c r="AZ35" s="32"/>
      <c r="BA35" s="32"/>
      <c r="BB35" s="13"/>
      <c r="BC35" s="13"/>
      <c r="BD35" s="13"/>
      <c r="BE35" s="13"/>
      <c r="BF35" s="13"/>
    </row>
    <row r="36" spans="1:58" s="3" customFormat="1" ht="18.75" customHeight="1" x14ac:dyDescent="0.4">
      <c r="A36" s="1108"/>
      <c r="B36" s="1108"/>
      <c r="C36" s="1108"/>
      <c r="D36" s="1108"/>
      <c r="E36" s="785"/>
      <c r="F36" s="881"/>
      <c r="G36" s="918"/>
      <c r="H36" s="918"/>
      <c r="I36" s="918"/>
      <c r="J36" s="918"/>
      <c r="K36" s="918"/>
      <c r="L36" s="918"/>
      <c r="M36" s="918"/>
      <c r="N36" s="880"/>
      <c r="O36" s="881"/>
      <c r="P36" s="1128"/>
      <c r="Q36" s="1129"/>
      <c r="R36" s="1129"/>
      <c r="S36" s="1130"/>
      <c r="T36" s="880"/>
      <c r="U36" s="881"/>
      <c r="V36" s="1134"/>
      <c r="W36" s="1134"/>
      <c r="X36" s="1134"/>
      <c r="Y36" s="880"/>
      <c r="Z36" s="1126"/>
      <c r="AA36" s="1127"/>
      <c r="AB36" s="1127"/>
      <c r="AC36" s="1127"/>
      <c r="AD36" s="1127"/>
      <c r="AE36" s="1127"/>
      <c r="AF36" s="1127"/>
      <c r="AG36" s="1127"/>
      <c r="AH36" s="1127"/>
      <c r="AI36" s="1127"/>
      <c r="AJ36" s="1127"/>
      <c r="AK36" s="1115"/>
      <c r="AL36" s="1115"/>
      <c r="AM36" s="1115"/>
      <c r="AN36" s="1115"/>
      <c r="AO36" s="1115"/>
      <c r="AP36" s="1115"/>
      <c r="AQ36" s="1118" t="str">
        <f t="shared" ref="AQ36" si="13">IF(SUM(AA36:AP37)=0,"",SUM(AA36:AP37))</f>
        <v/>
      </c>
      <c r="AR36" s="1119"/>
      <c r="AS36" s="1122"/>
      <c r="AT36" s="1123"/>
      <c r="AU36" s="32"/>
      <c r="AV36" s="32"/>
      <c r="AW36" s="32"/>
      <c r="AX36" s="32"/>
      <c r="AY36" s="32"/>
      <c r="AZ36" s="32"/>
      <c r="BA36" s="32"/>
      <c r="BB36" s="13"/>
      <c r="BC36" s="13"/>
      <c r="BD36" s="13"/>
      <c r="BE36" s="13"/>
      <c r="BF36" s="13"/>
    </row>
    <row r="37" spans="1:58" s="3" customFormat="1" ht="18.75" customHeight="1" x14ac:dyDescent="0.4">
      <c r="A37" s="1108"/>
      <c r="B37" s="1108"/>
      <c r="C37" s="1108"/>
      <c r="D37" s="1108"/>
      <c r="E37" s="777"/>
      <c r="F37" s="882"/>
      <c r="G37" s="918"/>
      <c r="H37" s="918"/>
      <c r="I37" s="918"/>
      <c r="J37" s="918"/>
      <c r="K37" s="918"/>
      <c r="L37" s="918"/>
      <c r="M37" s="918"/>
      <c r="N37" s="745"/>
      <c r="O37" s="882"/>
      <c r="P37" s="1131"/>
      <c r="Q37" s="1132"/>
      <c r="R37" s="1132"/>
      <c r="S37" s="1133"/>
      <c r="T37" s="745"/>
      <c r="U37" s="882"/>
      <c r="V37" s="1135"/>
      <c r="W37" s="1135"/>
      <c r="X37" s="1135"/>
      <c r="Y37" s="745"/>
      <c r="Z37" s="1126"/>
      <c r="AA37" s="1127"/>
      <c r="AB37" s="1127"/>
      <c r="AC37" s="1127"/>
      <c r="AD37" s="1127"/>
      <c r="AE37" s="1127"/>
      <c r="AF37" s="1127"/>
      <c r="AG37" s="1127"/>
      <c r="AH37" s="1127"/>
      <c r="AI37" s="1127"/>
      <c r="AJ37" s="1127"/>
      <c r="AK37" s="1115"/>
      <c r="AL37" s="1115"/>
      <c r="AM37" s="1115"/>
      <c r="AN37" s="1115"/>
      <c r="AO37" s="1115"/>
      <c r="AP37" s="1115"/>
      <c r="AQ37" s="1120"/>
      <c r="AR37" s="1121"/>
      <c r="AS37" s="1124"/>
      <c r="AT37" s="1125"/>
      <c r="AU37" s="32"/>
      <c r="AV37" s="32"/>
      <c r="AW37" s="32"/>
      <c r="AX37" s="32"/>
      <c r="AY37" s="32"/>
      <c r="AZ37" s="32"/>
      <c r="BA37" s="32"/>
      <c r="BB37" s="13"/>
      <c r="BC37" s="13"/>
      <c r="BD37" s="13"/>
      <c r="BE37" s="13"/>
      <c r="BF37" s="13"/>
    </row>
    <row r="38" spans="1:58" s="3" customFormat="1" ht="18.75" customHeight="1" x14ac:dyDescent="0.4">
      <c r="A38" s="1108"/>
      <c r="B38" s="1108"/>
      <c r="C38" s="1108"/>
      <c r="D38" s="1108"/>
      <c r="E38" s="785"/>
      <c r="F38" s="881"/>
      <c r="G38" s="918"/>
      <c r="H38" s="918"/>
      <c r="I38" s="918"/>
      <c r="J38" s="918"/>
      <c r="K38" s="918"/>
      <c r="L38" s="918"/>
      <c r="M38" s="918"/>
      <c r="N38" s="880"/>
      <c r="O38" s="881"/>
      <c r="P38" s="1128"/>
      <c r="Q38" s="1129"/>
      <c r="R38" s="1129"/>
      <c r="S38" s="1130"/>
      <c r="T38" s="880"/>
      <c r="U38" s="881"/>
      <c r="V38" s="1134"/>
      <c r="W38" s="1134"/>
      <c r="X38" s="1134"/>
      <c r="Y38" s="880"/>
      <c r="Z38" s="1126"/>
      <c r="AA38" s="1127"/>
      <c r="AB38" s="1127"/>
      <c r="AC38" s="1127"/>
      <c r="AD38" s="1127"/>
      <c r="AE38" s="1127"/>
      <c r="AF38" s="1127"/>
      <c r="AG38" s="1127"/>
      <c r="AH38" s="1127"/>
      <c r="AI38" s="1127"/>
      <c r="AJ38" s="1127"/>
      <c r="AK38" s="1115"/>
      <c r="AL38" s="1115"/>
      <c r="AM38" s="1115"/>
      <c r="AN38" s="1115"/>
      <c r="AO38" s="1115"/>
      <c r="AP38" s="1115"/>
      <c r="AQ38" s="1118" t="str">
        <f t="shared" ref="AQ38" si="14">IF(SUM(AA38:AP39)=0,"",SUM(AA38:AP39))</f>
        <v/>
      </c>
      <c r="AR38" s="1119"/>
      <c r="AS38" s="1122"/>
      <c r="AT38" s="1123"/>
      <c r="AU38" s="32"/>
      <c r="AV38" s="32"/>
      <c r="AW38" s="32"/>
      <c r="AX38" s="32"/>
      <c r="AY38" s="32"/>
      <c r="AZ38" s="32"/>
      <c r="BA38" s="32"/>
      <c r="BB38" s="13"/>
      <c r="BC38" s="13"/>
      <c r="BD38" s="13"/>
      <c r="BE38" s="13"/>
      <c r="BF38" s="13"/>
    </row>
    <row r="39" spans="1:58" s="3" customFormat="1" ht="18.75" customHeight="1" x14ac:dyDescent="0.4">
      <c r="A39" s="1108"/>
      <c r="B39" s="1108"/>
      <c r="C39" s="1108"/>
      <c r="D39" s="1108"/>
      <c r="E39" s="777"/>
      <c r="F39" s="882"/>
      <c r="G39" s="918"/>
      <c r="H39" s="918"/>
      <c r="I39" s="918"/>
      <c r="J39" s="918"/>
      <c r="K39" s="918"/>
      <c r="L39" s="918"/>
      <c r="M39" s="918"/>
      <c r="N39" s="745"/>
      <c r="O39" s="882"/>
      <c r="P39" s="1131"/>
      <c r="Q39" s="1132"/>
      <c r="R39" s="1132"/>
      <c r="S39" s="1133"/>
      <c r="T39" s="745"/>
      <c r="U39" s="882"/>
      <c r="V39" s="1135"/>
      <c r="W39" s="1135"/>
      <c r="X39" s="1135"/>
      <c r="Y39" s="745"/>
      <c r="Z39" s="1126"/>
      <c r="AA39" s="1127"/>
      <c r="AB39" s="1127"/>
      <c r="AC39" s="1127"/>
      <c r="AD39" s="1127"/>
      <c r="AE39" s="1127"/>
      <c r="AF39" s="1127"/>
      <c r="AG39" s="1127"/>
      <c r="AH39" s="1127"/>
      <c r="AI39" s="1127"/>
      <c r="AJ39" s="1127"/>
      <c r="AK39" s="1115"/>
      <c r="AL39" s="1115"/>
      <c r="AM39" s="1115"/>
      <c r="AN39" s="1115"/>
      <c r="AO39" s="1115"/>
      <c r="AP39" s="1115"/>
      <c r="AQ39" s="1120"/>
      <c r="AR39" s="1121"/>
      <c r="AS39" s="1124"/>
      <c r="AT39" s="1125"/>
      <c r="AU39" s="32"/>
      <c r="AV39" s="32"/>
      <c r="AW39" s="32"/>
      <c r="AX39" s="32"/>
      <c r="AY39" s="32"/>
      <c r="AZ39" s="32"/>
      <c r="BA39" s="32"/>
      <c r="BB39" s="13"/>
      <c r="BC39" s="13"/>
      <c r="BD39" s="13"/>
      <c r="BE39" s="13"/>
      <c r="BF39" s="13"/>
    </row>
    <row r="40" spans="1:58" s="3" customFormat="1" ht="18.75" customHeight="1" x14ac:dyDescent="0.4">
      <c r="A40" s="1108"/>
      <c r="B40" s="1108"/>
      <c r="C40" s="1108"/>
      <c r="D40" s="1108"/>
      <c r="E40" s="785"/>
      <c r="F40" s="881"/>
      <c r="G40" s="918"/>
      <c r="H40" s="918"/>
      <c r="I40" s="918"/>
      <c r="J40" s="918"/>
      <c r="K40" s="918"/>
      <c r="L40" s="918"/>
      <c r="M40" s="918"/>
      <c r="N40" s="880"/>
      <c r="O40" s="881"/>
      <c r="P40" s="1128"/>
      <c r="Q40" s="1129"/>
      <c r="R40" s="1129"/>
      <c r="S40" s="1130"/>
      <c r="T40" s="880"/>
      <c r="U40" s="881"/>
      <c r="V40" s="1134"/>
      <c r="W40" s="1134"/>
      <c r="X40" s="1134"/>
      <c r="Y40" s="880"/>
      <c r="Z40" s="1126"/>
      <c r="AA40" s="1127"/>
      <c r="AB40" s="1127"/>
      <c r="AC40" s="1127"/>
      <c r="AD40" s="1127"/>
      <c r="AE40" s="1127"/>
      <c r="AF40" s="1127"/>
      <c r="AG40" s="1127"/>
      <c r="AH40" s="1127"/>
      <c r="AI40" s="1127"/>
      <c r="AJ40" s="1127"/>
      <c r="AK40" s="1115"/>
      <c r="AL40" s="1115"/>
      <c r="AM40" s="1115"/>
      <c r="AN40" s="1115"/>
      <c r="AO40" s="1115"/>
      <c r="AP40" s="1115"/>
      <c r="AQ40" s="1118" t="str">
        <f t="shared" ref="AQ40" si="15">IF(SUM(AA40:AP41)=0,"",SUM(AA40:AP41))</f>
        <v/>
      </c>
      <c r="AR40" s="1119"/>
      <c r="AS40" s="1122"/>
      <c r="AT40" s="1123"/>
      <c r="AU40" s="32"/>
      <c r="AV40" s="32"/>
      <c r="AW40" s="32"/>
      <c r="AX40" s="32"/>
      <c r="AY40" s="32"/>
      <c r="AZ40" s="32"/>
      <c r="BA40" s="32"/>
      <c r="BB40" s="13"/>
      <c r="BC40" s="13"/>
      <c r="BD40" s="13"/>
      <c r="BE40" s="13"/>
      <c r="BF40" s="13"/>
    </row>
    <row r="41" spans="1:58" s="3" customFormat="1" ht="18.75" customHeight="1" x14ac:dyDescent="0.4">
      <c r="A41" s="1108"/>
      <c r="B41" s="1108"/>
      <c r="C41" s="1108"/>
      <c r="D41" s="1108"/>
      <c r="E41" s="777"/>
      <c r="F41" s="882"/>
      <c r="G41" s="918"/>
      <c r="H41" s="918"/>
      <c r="I41" s="918"/>
      <c r="J41" s="918"/>
      <c r="K41" s="918"/>
      <c r="L41" s="918"/>
      <c r="M41" s="918"/>
      <c r="N41" s="745"/>
      <c r="O41" s="882"/>
      <c r="P41" s="1131"/>
      <c r="Q41" s="1132"/>
      <c r="R41" s="1132"/>
      <c r="S41" s="1133"/>
      <c r="T41" s="745"/>
      <c r="U41" s="882"/>
      <c r="V41" s="1135"/>
      <c r="W41" s="1135"/>
      <c r="X41" s="1135"/>
      <c r="Y41" s="745"/>
      <c r="Z41" s="1126"/>
      <c r="AA41" s="1127"/>
      <c r="AB41" s="1127"/>
      <c r="AC41" s="1127"/>
      <c r="AD41" s="1127"/>
      <c r="AE41" s="1127"/>
      <c r="AF41" s="1127"/>
      <c r="AG41" s="1127"/>
      <c r="AH41" s="1127"/>
      <c r="AI41" s="1127"/>
      <c r="AJ41" s="1127"/>
      <c r="AK41" s="1115"/>
      <c r="AL41" s="1115"/>
      <c r="AM41" s="1115"/>
      <c r="AN41" s="1115"/>
      <c r="AO41" s="1115"/>
      <c r="AP41" s="1115"/>
      <c r="AQ41" s="1120"/>
      <c r="AR41" s="1121"/>
      <c r="AS41" s="1124"/>
      <c r="AT41" s="1125"/>
      <c r="AU41" s="32"/>
      <c r="AV41" s="32"/>
      <c r="AW41" s="32"/>
      <c r="AX41" s="32"/>
      <c r="AY41" s="32"/>
      <c r="AZ41" s="32"/>
      <c r="BA41" s="32"/>
      <c r="BB41" s="13"/>
      <c r="BC41" s="13"/>
      <c r="BD41" s="13"/>
      <c r="BE41" s="13"/>
      <c r="BF41" s="13"/>
    </row>
    <row r="42" spans="1:58" s="3" customFormat="1" ht="18.75" customHeight="1" x14ac:dyDescent="0.4">
      <c r="A42" s="1108"/>
      <c r="B42" s="1108"/>
      <c r="C42" s="1108"/>
      <c r="D42" s="1108"/>
      <c r="E42" s="785"/>
      <c r="F42" s="881"/>
      <c r="G42" s="918"/>
      <c r="H42" s="918"/>
      <c r="I42" s="918"/>
      <c r="J42" s="918"/>
      <c r="K42" s="918"/>
      <c r="L42" s="918"/>
      <c r="M42" s="918"/>
      <c r="N42" s="880"/>
      <c r="O42" s="881"/>
      <c r="P42" s="1128"/>
      <c r="Q42" s="1129"/>
      <c r="R42" s="1129"/>
      <c r="S42" s="1130"/>
      <c r="T42" s="880"/>
      <c r="U42" s="881"/>
      <c r="V42" s="1134"/>
      <c r="W42" s="1134"/>
      <c r="X42" s="1134"/>
      <c r="Y42" s="880"/>
      <c r="Z42" s="1126"/>
      <c r="AA42" s="1127"/>
      <c r="AB42" s="1127"/>
      <c r="AC42" s="1127"/>
      <c r="AD42" s="1127"/>
      <c r="AE42" s="1127"/>
      <c r="AF42" s="1127"/>
      <c r="AG42" s="1127"/>
      <c r="AH42" s="1127"/>
      <c r="AI42" s="1127"/>
      <c r="AJ42" s="1127"/>
      <c r="AK42" s="1115"/>
      <c r="AL42" s="1115"/>
      <c r="AM42" s="1115"/>
      <c r="AN42" s="1115"/>
      <c r="AO42" s="1115"/>
      <c r="AP42" s="1115"/>
      <c r="AQ42" s="1118" t="str">
        <f t="shared" ref="AQ42" si="16">IF(SUM(AA42:AP43)=0,"",SUM(AA42:AP43))</f>
        <v/>
      </c>
      <c r="AR42" s="1119"/>
      <c r="AS42" s="1122"/>
      <c r="AT42" s="1123"/>
      <c r="AU42" s="32"/>
      <c r="AV42" s="32"/>
      <c r="AW42" s="32"/>
      <c r="AX42" s="32"/>
      <c r="AY42" s="32"/>
      <c r="AZ42" s="32"/>
      <c r="BA42" s="32"/>
      <c r="BB42" s="13"/>
      <c r="BC42" s="13"/>
      <c r="BD42" s="13"/>
      <c r="BE42" s="13"/>
      <c r="BF42" s="13"/>
    </row>
    <row r="43" spans="1:58" s="3" customFormat="1" ht="18.75" customHeight="1" thickBot="1" x14ac:dyDescent="0.45">
      <c r="A43" s="1145"/>
      <c r="B43" s="1145"/>
      <c r="C43" s="1145"/>
      <c r="D43" s="1145"/>
      <c r="E43" s="777"/>
      <c r="F43" s="882"/>
      <c r="G43" s="1134"/>
      <c r="H43" s="1134"/>
      <c r="I43" s="1134"/>
      <c r="J43" s="1134"/>
      <c r="K43" s="1134"/>
      <c r="L43" s="1134"/>
      <c r="M43" s="1134"/>
      <c r="N43" s="745"/>
      <c r="O43" s="882"/>
      <c r="P43" s="1131"/>
      <c r="Q43" s="1132"/>
      <c r="R43" s="1132"/>
      <c r="S43" s="1133"/>
      <c r="T43" s="745"/>
      <c r="U43" s="882"/>
      <c r="V43" s="1135"/>
      <c r="W43" s="1135"/>
      <c r="X43" s="1135"/>
      <c r="Y43" s="745"/>
      <c r="Z43" s="1136"/>
      <c r="AA43" s="1137"/>
      <c r="AB43" s="1137"/>
      <c r="AC43" s="1137"/>
      <c r="AD43" s="1137"/>
      <c r="AE43" s="1137"/>
      <c r="AF43" s="1137"/>
      <c r="AG43" s="1137"/>
      <c r="AH43" s="1137"/>
      <c r="AI43" s="1137"/>
      <c r="AJ43" s="1137"/>
      <c r="AK43" s="1140"/>
      <c r="AL43" s="1140"/>
      <c r="AM43" s="1140"/>
      <c r="AN43" s="1140"/>
      <c r="AO43" s="1140"/>
      <c r="AP43" s="1140"/>
      <c r="AQ43" s="1138"/>
      <c r="AR43" s="1139"/>
      <c r="AS43" s="1124"/>
      <c r="AT43" s="1125"/>
      <c r="AU43" s="32"/>
      <c r="AV43" s="32"/>
      <c r="AW43" s="32"/>
      <c r="AX43" s="32"/>
      <c r="AY43" s="32"/>
      <c r="AZ43" s="32"/>
      <c r="BA43" s="32"/>
      <c r="BB43" s="13"/>
      <c r="BC43" s="13"/>
      <c r="BD43" s="13"/>
      <c r="BE43" s="13"/>
      <c r="BF43" s="13"/>
    </row>
    <row r="44" spans="1:58" s="3" customFormat="1" ht="18.75" customHeight="1" thickTop="1" x14ac:dyDescent="0.4">
      <c r="A44" s="818" t="s">
        <v>200</v>
      </c>
      <c r="B44" s="818"/>
      <c r="C44" s="818"/>
      <c r="D44" s="818"/>
      <c r="E44" s="1144"/>
      <c r="F44" s="1144"/>
      <c r="G44" s="1144"/>
      <c r="H44" s="1144"/>
      <c r="I44" s="1144"/>
      <c r="J44" s="1144"/>
      <c r="K44" s="1144"/>
      <c r="L44" s="1144"/>
      <c r="M44" s="1144"/>
      <c r="N44" s="1144"/>
      <c r="O44" s="1144"/>
      <c r="P44" s="1144"/>
      <c r="Q44" s="1144"/>
      <c r="R44" s="1144"/>
      <c r="S44" s="1144"/>
      <c r="T44" s="1144" t="str">
        <f>IF(SUM(T6:T43)=0,"",SUM(T6:T43))</f>
        <v/>
      </c>
      <c r="U44" s="1144"/>
      <c r="V44" s="1144"/>
      <c r="W44" s="1144"/>
      <c r="X44" s="1144"/>
      <c r="Y44" s="1144"/>
      <c r="Z44" s="1141"/>
      <c r="AA44" s="1141"/>
      <c r="AB44" s="1141"/>
      <c r="AC44" s="1141"/>
      <c r="AD44" s="1141"/>
      <c r="AE44" s="1141"/>
      <c r="AF44" s="1141"/>
      <c r="AG44" s="1141"/>
      <c r="AH44" s="1141"/>
      <c r="AI44" s="1141"/>
      <c r="AJ44" s="1141"/>
      <c r="AK44" s="1141"/>
      <c r="AL44" s="1141"/>
      <c r="AM44" s="1141"/>
      <c r="AN44" s="1141"/>
      <c r="AO44" s="1141"/>
      <c r="AP44" s="1141"/>
      <c r="AQ44" s="1143" t="str">
        <f>IF(SUM(AQ8:AR43)=0,"",SUM(AQ8:AR43))</f>
        <v/>
      </c>
      <c r="AR44" s="1143"/>
      <c r="AS44" s="1144"/>
      <c r="AT44" s="1144"/>
      <c r="AU44" s="32"/>
      <c r="AV44" s="32"/>
      <c r="AW44" s="32"/>
      <c r="AX44" s="32"/>
      <c r="AY44" s="32"/>
      <c r="AZ44" s="32"/>
      <c r="BA44" s="32"/>
      <c r="BB44" s="13"/>
      <c r="BC44" s="13"/>
      <c r="BD44" s="13"/>
      <c r="BE44" s="13"/>
      <c r="BF44" s="13"/>
    </row>
    <row r="45" spans="1:58" s="3" customFormat="1" ht="18.75" customHeight="1" x14ac:dyDescent="0.4">
      <c r="A45" s="818"/>
      <c r="B45" s="818"/>
      <c r="C45" s="818"/>
      <c r="D45" s="818"/>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2"/>
      <c r="AA45" s="1142"/>
      <c r="AB45" s="1142"/>
      <c r="AC45" s="1142"/>
      <c r="AD45" s="1142"/>
      <c r="AE45" s="1142"/>
      <c r="AF45" s="1142"/>
      <c r="AG45" s="1142"/>
      <c r="AH45" s="1142"/>
      <c r="AI45" s="1142"/>
      <c r="AJ45" s="1142"/>
      <c r="AK45" s="1142"/>
      <c r="AL45" s="1142"/>
      <c r="AM45" s="1142"/>
      <c r="AN45" s="1142"/>
      <c r="AO45" s="1142"/>
      <c r="AP45" s="1142"/>
      <c r="AQ45" s="1081"/>
      <c r="AR45" s="1081"/>
      <c r="AS45" s="1144"/>
      <c r="AT45" s="1144"/>
      <c r="AU45" s="32"/>
      <c r="AV45" s="32"/>
      <c r="AW45" s="32"/>
      <c r="AX45" s="32"/>
      <c r="AY45" s="32"/>
      <c r="AZ45" s="32"/>
      <c r="BA45" s="32"/>
      <c r="BB45" s="13"/>
      <c r="BC45" s="13"/>
      <c r="BD45" s="13"/>
      <c r="BE45" s="13"/>
      <c r="BF45" s="13"/>
    </row>
    <row r="46" spans="1:58" s="3" customFormat="1" ht="18.75" customHeight="1" x14ac:dyDescent="0.3">
      <c r="A46" s="92" t="s">
        <v>97</v>
      </c>
      <c r="B46" s="624" t="s">
        <v>227</v>
      </c>
      <c r="C46" s="624"/>
      <c r="D46" s="624"/>
      <c r="E46" s="32"/>
      <c r="F46" s="146"/>
      <c r="G46" s="146"/>
      <c r="H46" s="146"/>
      <c r="I46" s="146"/>
      <c r="J46" s="146"/>
      <c r="K46" s="32"/>
      <c r="L46" s="32"/>
      <c r="M46" s="32"/>
      <c r="N46" s="32"/>
      <c r="O46" s="159"/>
      <c r="P46" s="159"/>
      <c r="Q46" s="159"/>
      <c r="R46" s="159"/>
      <c r="S46" s="159"/>
      <c r="T46" s="159"/>
      <c r="U46" s="159"/>
      <c r="V46" s="159"/>
      <c r="W46" s="159"/>
      <c r="X46" s="159"/>
      <c r="Y46" s="159"/>
      <c r="Z46" s="146"/>
      <c r="AA46" s="146"/>
      <c r="AB46" s="146"/>
      <c r="AC46" s="146"/>
      <c r="AD46" s="146"/>
      <c r="AE46" s="146"/>
      <c r="AF46" s="146"/>
      <c r="AG46" s="146"/>
      <c r="AH46" s="146"/>
      <c r="AI46" s="146"/>
      <c r="AJ46" s="146"/>
      <c r="AK46" s="146"/>
      <c r="AL46" s="146"/>
      <c r="AM46" s="146"/>
      <c r="AN46" s="146"/>
      <c r="AO46" s="32"/>
      <c r="AP46" s="32"/>
      <c r="AQ46" s="32"/>
      <c r="AR46" s="32"/>
      <c r="AS46" s="32"/>
      <c r="AT46" s="32"/>
      <c r="AU46" s="32"/>
      <c r="AV46" s="32"/>
      <c r="AW46" s="32"/>
      <c r="AX46" s="32"/>
      <c r="AY46" s="32"/>
      <c r="AZ46" s="32"/>
      <c r="BA46" s="32"/>
      <c r="BB46" s="13"/>
      <c r="BC46" s="13"/>
      <c r="BD46" s="13"/>
      <c r="BE46" s="13"/>
      <c r="BF46" s="13"/>
    </row>
    <row r="47" spans="1:58" s="3" customFormat="1" ht="18.75" customHeight="1" x14ac:dyDescent="0.3">
      <c r="A47" s="624"/>
      <c r="B47" s="624" t="s">
        <v>226</v>
      </c>
      <c r="C47" s="624"/>
      <c r="D47" s="624"/>
      <c r="E47" s="32"/>
      <c r="F47" s="146"/>
      <c r="G47" s="146"/>
      <c r="H47" s="146"/>
      <c r="I47" s="146"/>
      <c r="J47" s="146"/>
      <c r="K47" s="32"/>
      <c r="L47" s="32"/>
      <c r="M47" s="32"/>
      <c r="N47" s="32"/>
      <c r="O47" s="159"/>
      <c r="P47" s="159"/>
      <c r="Q47" s="159"/>
      <c r="R47" s="159"/>
      <c r="S47" s="159"/>
      <c r="T47" s="159"/>
      <c r="U47" s="159"/>
      <c r="V47" s="159"/>
      <c r="W47" s="159"/>
      <c r="X47" s="159"/>
      <c r="Y47" s="159"/>
      <c r="Z47" s="146"/>
      <c r="AA47" s="146"/>
      <c r="AB47" s="146"/>
      <c r="AC47" s="146"/>
      <c r="AD47" s="146"/>
      <c r="AE47" s="146"/>
      <c r="AF47" s="146"/>
      <c r="AG47" s="146"/>
      <c r="AH47" s="146"/>
      <c r="AI47" s="146"/>
      <c r="AJ47" s="146"/>
      <c r="AK47" s="146"/>
      <c r="AL47" s="146"/>
      <c r="AM47" s="146"/>
      <c r="AN47" s="146"/>
      <c r="AO47" s="32"/>
      <c r="AP47" s="32"/>
      <c r="AQ47" s="32"/>
      <c r="AR47" s="32"/>
      <c r="AS47" s="32"/>
      <c r="AT47" s="32"/>
      <c r="AU47" s="32"/>
      <c r="AV47" s="32"/>
      <c r="AW47" s="32"/>
      <c r="AX47" s="32"/>
      <c r="AY47" s="32"/>
      <c r="AZ47" s="32"/>
      <c r="BA47" s="32"/>
      <c r="BB47" s="13"/>
      <c r="BC47" s="13"/>
      <c r="BD47" s="13"/>
      <c r="BE47" s="13"/>
      <c r="BF47" s="13"/>
    </row>
    <row r="48" spans="1:58" ht="18.75" customHeight="1" x14ac:dyDescent="0.3">
      <c r="A48" s="624"/>
      <c r="B48" s="624" t="s">
        <v>203</v>
      </c>
      <c r="C48" s="624"/>
      <c r="D48" s="627"/>
      <c r="E48" s="276"/>
      <c r="F48" s="159"/>
      <c r="G48" s="159"/>
      <c r="H48" s="159"/>
      <c r="I48" s="159"/>
      <c r="J48" s="159"/>
      <c r="K48" s="159"/>
      <c r="L48" s="159"/>
      <c r="M48" s="159"/>
      <c r="N48" s="159"/>
    </row>
    <row r="49" spans="1:5" ht="18.75" customHeight="1" x14ac:dyDescent="0.3">
      <c r="A49" s="624"/>
      <c r="B49" s="624" t="s">
        <v>204</v>
      </c>
      <c r="C49" s="624"/>
      <c r="D49" s="624"/>
      <c r="E49" s="32"/>
    </row>
    <row r="50" spans="1:5" ht="18.75" customHeight="1" x14ac:dyDescent="0.3">
      <c r="A50" s="624"/>
      <c r="B50" s="624" t="s">
        <v>217</v>
      </c>
      <c r="C50" s="624"/>
      <c r="D50" s="624"/>
      <c r="E50" s="32"/>
    </row>
    <row r="51" spans="1:5" ht="18.75" customHeight="1" x14ac:dyDescent="0.3">
      <c r="A51" s="32"/>
      <c r="B51" s="32"/>
      <c r="C51" s="32"/>
      <c r="D51" s="32"/>
      <c r="E51" s="32"/>
    </row>
    <row r="52" spans="1:5" ht="18.75" customHeight="1" x14ac:dyDescent="0.3"/>
    <row r="55" spans="1:5" x14ac:dyDescent="0.3">
      <c r="A55" s="146" t="s">
        <v>104</v>
      </c>
    </row>
    <row r="56" spans="1:5" x14ac:dyDescent="0.3">
      <c r="A56" s="146" t="s">
        <v>205</v>
      </c>
    </row>
    <row r="57" spans="1:5" x14ac:dyDescent="0.3">
      <c r="A57" s="146" t="s">
        <v>1052</v>
      </c>
    </row>
    <row r="58" spans="1:5" x14ac:dyDescent="0.3">
      <c r="A58" s="146" t="s">
        <v>206</v>
      </c>
    </row>
    <row r="59" spans="1:5" x14ac:dyDescent="0.3">
      <c r="A59" s="146" t="s">
        <v>105</v>
      </c>
    </row>
    <row r="60" spans="1:5" x14ac:dyDescent="0.3">
      <c r="A60" s="146" t="s">
        <v>1053</v>
      </c>
    </row>
    <row r="61" spans="1:5" x14ac:dyDescent="0.3">
      <c r="A61" s="146" t="s">
        <v>1054</v>
      </c>
    </row>
    <row r="62" spans="1:5" x14ac:dyDescent="0.3">
      <c r="A62" s="146" t="s">
        <v>1055</v>
      </c>
    </row>
    <row r="63" spans="1:5" x14ac:dyDescent="0.3">
      <c r="A63" s="146" t="s">
        <v>1056</v>
      </c>
    </row>
    <row r="64" spans="1:5" x14ac:dyDescent="0.3">
      <c r="A64" s="146" t="s">
        <v>1057</v>
      </c>
    </row>
    <row r="65" spans="1:1" x14ac:dyDescent="0.3">
      <c r="A65" s="146" t="s">
        <v>207</v>
      </c>
    </row>
    <row r="66" spans="1:1" x14ac:dyDescent="0.3">
      <c r="A66" s="146" t="s">
        <v>1058</v>
      </c>
    </row>
    <row r="67" spans="1:1" x14ac:dyDescent="0.3">
      <c r="A67" s="146" t="s">
        <v>1060</v>
      </c>
    </row>
    <row r="68" spans="1:1" x14ac:dyDescent="0.3">
      <c r="A68" s="146" t="s">
        <v>1062</v>
      </c>
    </row>
    <row r="69" spans="1:1" x14ac:dyDescent="0.3">
      <c r="A69" s="146" t="s">
        <v>1063</v>
      </c>
    </row>
    <row r="70" spans="1:1" x14ac:dyDescent="0.3">
      <c r="A70" s="146" t="s">
        <v>208</v>
      </c>
    </row>
    <row r="71" spans="1:1" x14ac:dyDescent="0.3">
      <c r="A71" s="146" t="s">
        <v>209</v>
      </c>
    </row>
    <row r="72" spans="1:1" x14ac:dyDescent="0.3">
      <c r="A72" s="146" t="s">
        <v>1064</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3"/>
  <dataValidations count="1">
    <dataValidation type="list" allowBlank="1" showInputMessage="1" sqref="AS8:AT43" xr:uid="{4FC19A9F-9FD2-48E0-BC31-74ACAE0016CA}">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&amp;C7/33&amp;R&amp;F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1BB70D81-AD5B-4991-A2DA-48547492899F}">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56975452-9C68-4D2D-8418-CE8421883756}">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D0D7-0C47-4F71-808E-F4F9EA43BEB2}">
  <sheetPr>
    <tabColor theme="7" tint="0.79998168889431442"/>
    <pageSetUpPr fitToPage="1"/>
  </sheetPr>
  <dimension ref="A1:AI45"/>
  <sheetViews>
    <sheetView view="pageBreakPreview" zoomScaleNormal="70" zoomScaleSheetLayoutView="100" workbookViewId="0"/>
  </sheetViews>
  <sheetFormatPr defaultColWidth="10.375" defaultRowHeight="15.2" customHeight="1" x14ac:dyDescent="0.4"/>
  <cols>
    <col min="1" max="1" width="4.375" style="190" customWidth="1"/>
    <col min="2" max="35" width="4.375" style="191" customWidth="1"/>
    <col min="36" max="16384" width="10.375" style="162"/>
  </cols>
  <sheetData>
    <row r="1" spans="1:35" s="161" customFormat="1" ht="18.75" customHeight="1" x14ac:dyDescent="0.4">
      <c r="A1" s="164" t="s">
        <v>229</v>
      </c>
      <c r="B1" s="165"/>
      <c r="C1" s="165"/>
      <c r="D1" s="166"/>
      <c r="E1" s="166"/>
      <c r="F1" s="165"/>
      <c r="G1" s="166"/>
      <c r="H1" s="165"/>
      <c r="I1" s="166"/>
      <c r="J1" s="165"/>
      <c r="K1" s="165"/>
      <c r="L1" s="165"/>
      <c r="M1" s="165"/>
      <c r="N1" s="165"/>
      <c r="O1" s="165"/>
      <c r="P1" s="165"/>
      <c r="Q1" s="165"/>
      <c r="R1" s="165"/>
      <c r="S1" s="166"/>
      <c r="T1" s="166"/>
      <c r="U1" s="166"/>
      <c r="V1" s="166"/>
      <c r="W1" s="166"/>
      <c r="X1" s="166"/>
      <c r="Y1" s="166"/>
      <c r="Z1" s="166"/>
      <c r="AA1" s="166"/>
      <c r="AB1" s="166"/>
      <c r="AC1" s="166"/>
      <c r="AD1" s="166"/>
      <c r="AE1" s="166"/>
      <c r="AF1" s="166"/>
      <c r="AG1" s="166"/>
      <c r="AH1" s="166"/>
      <c r="AI1" s="166"/>
    </row>
    <row r="2" spans="1:35" s="161" customFormat="1" ht="18.75" customHeight="1" x14ac:dyDescent="0.4">
      <c r="A2" s="167" t="s">
        <v>230</v>
      </c>
      <c r="B2" s="165"/>
      <c r="C2" s="165"/>
      <c r="D2" s="166"/>
      <c r="E2" s="166"/>
      <c r="F2" s="165"/>
      <c r="G2" s="166"/>
      <c r="H2" s="165"/>
      <c r="I2" s="166"/>
      <c r="J2" s="165"/>
      <c r="K2" s="165"/>
      <c r="L2" s="165"/>
      <c r="M2" s="165"/>
      <c r="N2" s="165"/>
      <c r="O2" s="165"/>
      <c r="P2" s="165"/>
      <c r="Q2" s="165"/>
      <c r="R2" s="165"/>
      <c r="S2" s="166"/>
      <c r="T2" s="166"/>
      <c r="U2" s="166"/>
      <c r="V2" s="166"/>
      <c r="W2" s="166"/>
      <c r="X2" s="166"/>
      <c r="Y2" s="166"/>
      <c r="Z2" s="168" t="s">
        <v>97</v>
      </c>
      <c r="AA2" s="169" t="s">
        <v>231</v>
      </c>
      <c r="AB2" s="166"/>
      <c r="AC2" s="166"/>
      <c r="AD2" s="166"/>
      <c r="AE2" s="166"/>
      <c r="AF2" s="166"/>
      <c r="AG2" s="166"/>
      <c r="AH2" s="166"/>
      <c r="AI2" s="166"/>
    </row>
    <row r="3" spans="1:35" s="161" customFormat="1" ht="18.75" customHeight="1" thickBot="1" x14ac:dyDescent="0.45">
      <c r="A3" s="170" t="s">
        <v>272</v>
      </c>
      <c r="B3" s="165"/>
      <c r="C3" s="166"/>
      <c r="D3" s="166"/>
      <c r="E3" s="166"/>
      <c r="F3" s="1146" t="s">
        <v>232</v>
      </c>
      <c r="G3" s="1146"/>
      <c r="H3" s="1146"/>
      <c r="I3" s="1147" t="s">
        <v>233</v>
      </c>
      <c r="J3" s="1147"/>
      <c r="K3" s="1147"/>
      <c r="L3" s="1147"/>
      <c r="M3" s="1147"/>
      <c r="N3" s="1147"/>
      <c r="O3" s="1147"/>
      <c r="P3" s="1147"/>
      <c r="Q3" s="1147"/>
      <c r="R3" s="1147"/>
      <c r="S3" s="1147"/>
      <c r="T3" s="1147"/>
      <c r="U3" s="1147"/>
      <c r="V3" s="1147"/>
      <c r="W3" s="1147"/>
      <c r="X3" s="1147"/>
      <c r="Y3" s="1147"/>
      <c r="Z3" s="171" t="s">
        <v>234</v>
      </c>
      <c r="AA3" s="169" t="s">
        <v>235</v>
      </c>
      <c r="AB3" s="166"/>
      <c r="AC3" s="166"/>
      <c r="AD3" s="166"/>
      <c r="AE3" s="166"/>
      <c r="AF3" s="166"/>
      <c r="AG3" s="166"/>
      <c r="AH3" s="166"/>
      <c r="AI3" s="166"/>
    </row>
    <row r="4" spans="1:35" s="161" customFormat="1" ht="18.75" customHeight="1" x14ac:dyDescent="0.4">
      <c r="A4" s="1148" t="s">
        <v>236</v>
      </c>
      <c r="B4" s="1149"/>
      <c r="C4" s="1149"/>
      <c r="D4" s="1149"/>
      <c r="E4" s="1149" t="s">
        <v>237</v>
      </c>
      <c r="F4" s="1149"/>
      <c r="G4" s="1149"/>
      <c r="H4" s="1152" t="s">
        <v>1110</v>
      </c>
      <c r="I4" s="1153"/>
      <c r="J4" s="1153"/>
      <c r="K4" s="1153"/>
      <c r="L4" s="1153"/>
      <c r="M4" s="1153"/>
      <c r="N4" s="1153"/>
      <c r="O4" s="1153"/>
      <c r="P4" s="1154"/>
      <c r="Q4" s="1152" t="s">
        <v>238</v>
      </c>
      <c r="R4" s="1153"/>
      <c r="S4" s="1154"/>
      <c r="T4" s="1152" t="s">
        <v>239</v>
      </c>
      <c r="U4" s="1153"/>
      <c r="V4" s="1154"/>
      <c r="W4" s="1161" t="s">
        <v>240</v>
      </c>
      <c r="X4" s="1162"/>
      <c r="Y4" s="1163"/>
      <c r="Z4" s="1161" t="s">
        <v>241</v>
      </c>
      <c r="AA4" s="1162"/>
      <c r="AB4" s="1170"/>
      <c r="AC4" s="166"/>
      <c r="AD4" s="166"/>
      <c r="AE4" s="166"/>
      <c r="AF4" s="166"/>
      <c r="AG4" s="166"/>
      <c r="AH4" s="166"/>
      <c r="AI4" s="166"/>
    </row>
    <row r="5" spans="1:35" s="161" customFormat="1" ht="18.75" customHeight="1" x14ac:dyDescent="0.4">
      <c r="A5" s="1150"/>
      <c r="B5" s="1151"/>
      <c r="C5" s="1151"/>
      <c r="D5" s="1151"/>
      <c r="E5" s="1151"/>
      <c r="F5" s="1151"/>
      <c r="G5" s="1151"/>
      <c r="H5" s="1151" t="s">
        <v>242</v>
      </c>
      <c r="I5" s="1151"/>
      <c r="J5" s="1151"/>
      <c r="K5" s="1151" t="s">
        <v>243</v>
      </c>
      <c r="L5" s="1151"/>
      <c r="M5" s="1151"/>
      <c r="N5" s="1151" t="s">
        <v>244</v>
      </c>
      <c r="O5" s="1151"/>
      <c r="P5" s="1151"/>
      <c r="Q5" s="1155"/>
      <c r="R5" s="1156"/>
      <c r="S5" s="1157"/>
      <c r="T5" s="1155"/>
      <c r="U5" s="1156"/>
      <c r="V5" s="1157"/>
      <c r="W5" s="1164"/>
      <c r="X5" s="1165"/>
      <c r="Y5" s="1166"/>
      <c r="Z5" s="1164"/>
      <c r="AA5" s="1165"/>
      <c r="AB5" s="1171"/>
      <c r="AC5" s="166"/>
      <c r="AD5" s="166"/>
      <c r="AE5" s="166"/>
      <c r="AF5" s="166"/>
      <c r="AG5" s="166"/>
      <c r="AH5" s="166"/>
      <c r="AI5" s="166"/>
    </row>
    <row r="6" spans="1:35" s="161" customFormat="1" ht="18.75" customHeight="1" x14ac:dyDescent="0.4">
      <c r="A6" s="1150"/>
      <c r="B6" s="1151"/>
      <c r="C6" s="1151"/>
      <c r="D6" s="1151"/>
      <c r="E6" s="1151"/>
      <c r="F6" s="1151"/>
      <c r="G6" s="1151"/>
      <c r="H6" s="1151"/>
      <c r="I6" s="1151"/>
      <c r="J6" s="1151"/>
      <c r="K6" s="1151"/>
      <c r="L6" s="1151"/>
      <c r="M6" s="1151"/>
      <c r="N6" s="1151"/>
      <c r="O6" s="1151"/>
      <c r="P6" s="1151"/>
      <c r="Q6" s="1158"/>
      <c r="R6" s="1159"/>
      <c r="S6" s="1160"/>
      <c r="T6" s="1158"/>
      <c r="U6" s="1159"/>
      <c r="V6" s="1160"/>
      <c r="W6" s="1167"/>
      <c r="X6" s="1168"/>
      <c r="Y6" s="1169"/>
      <c r="Z6" s="1167"/>
      <c r="AA6" s="1168"/>
      <c r="AB6" s="1172"/>
      <c r="AC6" s="166"/>
      <c r="AD6" s="166"/>
      <c r="AE6" s="166"/>
      <c r="AF6" s="166"/>
      <c r="AG6" s="166"/>
      <c r="AH6" s="166"/>
      <c r="AI6" s="166"/>
    </row>
    <row r="7" spans="1:35" s="161" customFormat="1" ht="18.75" customHeight="1" x14ac:dyDescent="0.4">
      <c r="A7" s="1179" t="s">
        <v>245</v>
      </c>
      <c r="B7" s="1180"/>
      <c r="C7" s="1180"/>
      <c r="D7" s="1181"/>
      <c r="E7" s="1185"/>
      <c r="F7" s="1186"/>
      <c r="G7" s="1189" t="s">
        <v>19</v>
      </c>
      <c r="H7" s="1191" t="str">
        <f>IF(IF(K7="",T7-Q7,T7-Q7-K7)=0,"",IF(K7="",T7-Q7,T7-Q7-K7))</f>
        <v/>
      </c>
      <c r="I7" s="1191"/>
      <c r="J7" s="1191"/>
      <c r="K7" s="1191" t="str">
        <f>IF(Z7-W7=0,"",Z7-W7)</f>
        <v/>
      </c>
      <c r="L7" s="1191"/>
      <c r="M7" s="1191"/>
      <c r="N7" s="1191" t="str">
        <f>IF(SUM(H7:M8)=0,"",SUM(H7:M8))</f>
        <v/>
      </c>
      <c r="O7" s="1191"/>
      <c r="P7" s="1191"/>
      <c r="Q7" s="1192"/>
      <c r="R7" s="1193"/>
      <c r="S7" s="1194"/>
      <c r="T7" s="1192"/>
      <c r="U7" s="1193"/>
      <c r="V7" s="1194"/>
      <c r="W7" s="1192"/>
      <c r="X7" s="1193"/>
      <c r="Y7" s="1194"/>
      <c r="Z7" s="1173"/>
      <c r="AA7" s="1174"/>
      <c r="AB7" s="1175"/>
      <c r="AC7" s="166"/>
      <c r="AD7" s="166"/>
      <c r="AE7" s="166"/>
      <c r="AF7" s="166"/>
      <c r="AG7" s="166"/>
      <c r="AH7" s="166"/>
      <c r="AI7" s="166"/>
    </row>
    <row r="8" spans="1:35" s="161" customFormat="1" ht="18.75" customHeight="1" x14ac:dyDescent="0.4">
      <c r="A8" s="1182"/>
      <c r="B8" s="1183"/>
      <c r="C8" s="1183"/>
      <c r="D8" s="1184"/>
      <c r="E8" s="1187"/>
      <c r="F8" s="1188"/>
      <c r="G8" s="1190"/>
      <c r="H8" s="1191"/>
      <c r="I8" s="1191"/>
      <c r="J8" s="1191"/>
      <c r="K8" s="1191"/>
      <c r="L8" s="1191"/>
      <c r="M8" s="1191"/>
      <c r="N8" s="1191"/>
      <c r="O8" s="1191"/>
      <c r="P8" s="1191"/>
      <c r="Q8" s="1195"/>
      <c r="R8" s="1196"/>
      <c r="S8" s="1197"/>
      <c r="T8" s="1195"/>
      <c r="U8" s="1196"/>
      <c r="V8" s="1197"/>
      <c r="W8" s="1195"/>
      <c r="X8" s="1196"/>
      <c r="Y8" s="1197"/>
      <c r="Z8" s="1176"/>
      <c r="AA8" s="1177"/>
      <c r="AB8" s="1178"/>
      <c r="AC8" s="166"/>
      <c r="AD8" s="166"/>
      <c r="AE8" s="166"/>
      <c r="AF8" s="166"/>
      <c r="AG8" s="166"/>
      <c r="AH8" s="166"/>
      <c r="AI8" s="166"/>
    </row>
    <row r="9" spans="1:35" s="161" customFormat="1" ht="18.75" customHeight="1" x14ac:dyDescent="0.4">
      <c r="A9" s="1179" t="s">
        <v>246</v>
      </c>
      <c r="B9" s="1180"/>
      <c r="C9" s="1180"/>
      <c r="D9" s="1181"/>
      <c r="E9" s="1185"/>
      <c r="F9" s="1186"/>
      <c r="G9" s="1189" t="s">
        <v>19</v>
      </c>
      <c r="H9" s="1191" t="str">
        <f>IF(IF(K9="",T9-Q9,T9-Q9-K9)=0,"",IF(K9="",T9-Q9,T9-Q9-K9))</f>
        <v/>
      </c>
      <c r="I9" s="1191"/>
      <c r="J9" s="1191"/>
      <c r="K9" s="1191" t="str">
        <f>IF(Z9-W9=0,"",Z9-W9)</f>
        <v/>
      </c>
      <c r="L9" s="1191"/>
      <c r="M9" s="1191"/>
      <c r="N9" s="1191" t="str">
        <f>IF(SUM(H9:M10)=0,"",SUM(H9:M10))</f>
        <v/>
      </c>
      <c r="O9" s="1191"/>
      <c r="P9" s="1191"/>
      <c r="Q9" s="1192"/>
      <c r="R9" s="1193"/>
      <c r="S9" s="1194"/>
      <c r="T9" s="1192"/>
      <c r="U9" s="1193"/>
      <c r="V9" s="1194"/>
      <c r="W9" s="1192"/>
      <c r="X9" s="1193"/>
      <c r="Y9" s="1194"/>
      <c r="Z9" s="1173"/>
      <c r="AA9" s="1174"/>
      <c r="AB9" s="1175"/>
      <c r="AC9" s="166"/>
      <c r="AD9" s="166"/>
      <c r="AE9" s="166"/>
      <c r="AF9" s="166"/>
      <c r="AG9" s="166"/>
      <c r="AH9" s="166"/>
      <c r="AI9" s="166"/>
    </row>
    <row r="10" spans="1:35" s="161" customFormat="1" ht="18.75" customHeight="1" x14ac:dyDescent="0.4">
      <c r="A10" s="1182"/>
      <c r="B10" s="1183"/>
      <c r="C10" s="1183"/>
      <c r="D10" s="1184"/>
      <c r="E10" s="1187"/>
      <c r="F10" s="1188"/>
      <c r="G10" s="1190"/>
      <c r="H10" s="1191"/>
      <c r="I10" s="1191"/>
      <c r="J10" s="1191"/>
      <c r="K10" s="1191"/>
      <c r="L10" s="1191"/>
      <c r="M10" s="1191"/>
      <c r="N10" s="1191"/>
      <c r="O10" s="1191"/>
      <c r="P10" s="1191"/>
      <c r="Q10" s="1195"/>
      <c r="R10" s="1196"/>
      <c r="S10" s="1197"/>
      <c r="T10" s="1195"/>
      <c r="U10" s="1196"/>
      <c r="V10" s="1197"/>
      <c r="W10" s="1195"/>
      <c r="X10" s="1196"/>
      <c r="Y10" s="1197"/>
      <c r="Z10" s="1176"/>
      <c r="AA10" s="1177"/>
      <c r="AB10" s="1178"/>
      <c r="AC10" s="166"/>
      <c r="AD10" s="166"/>
      <c r="AE10" s="166"/>
      <c r="AF10" s="166"/>
      <c r="AG10" s="166"/>
      <c r="AH10" s="166"/>
      <c r="AI10" s="166"/>
    </row>
    <row r="11" spans="1:35" s="161" customFormat="1" ht="18.75" customHeight="1" x14ac:dyDescent="0.4">
      <c r="A11" s="1179" t="s">
        <v>247</v>
      </c>
      <c r="B11" s="1180"/>
      <c r="C11" s="1180"/>
      <c r="D11" s="1181"/>
      <c r="E11" s="1185"/>
      <c r="F11" s="1186"/>
      <c r="G11" s="1189" t="s">
        <v>19</v>
      </c>
      <c r="H11" s="1191" t="str">
        <f>IF(IF(K11="",T11-Q11,T11-Q11-K11)=0,"",IF(K11="",T11-Q11,T11-Q11-K11))</f>
        <v/>
      </c>
      <c r="I11" s="1191"/>
      <c r="J11" s="1191"/>
      <c r="K11" s="1191" t="str">
        <f>IF(Z11-W11=0,"",Z11-W11)</f>
        <v/>
      </c>
      <c r="L11" s="1191"/>
      <c r="M11" s="1191"/>
      <c r="N11" s="1191" t="str">
        <f t="shared" ref="N11" si="0">IF(SUM(H11:M12)=0,"",SUM(H11:M12))</f>
        <v/>
      </c>
      <c r="O11" s="1191"/>
      <c r="P11" s="1191"/>
      <c r="Q11" s="1192"/>
      <c r="R11" s="1193"/>
      <c r="S11" s="1194"/>
      <c r="T11" s="1192"/>
      <c r="U11" s="1193"/>
      <c r="V11" s="1194"/>
      <c r="W11" s="1192"/>
      <c r="X11" s="1193"/>
      <c r="Y11" s="1194"/>
      <c r="Z11" s="1173"/>
      <c r="AA11" s="1174"/>
      <c r="AB11" s="1175"/>
      <c r="AC11" s="166"/>
      <c r="AD11" s="166"/>
      <c r="AE11" s="166"/>
      <c r="AF11" s="166"/>
      <c r="AG11" s="166"/>
      <c r="AH11" s="166"/>
      <c r="AI11" s="166"/>
    </row>
    <row r="12" spans="1:35" s="161" customFormat="1" ht="18.75" customHeight="1" x14ac:dyDescent="0.4">
      <c r="A12" s="1182"/>
      <c r="B12" s="1183"/>
      <c r="C12" s="1183"/>
      <c r="D12" s="1184"/>
      <c r="E12" s="1187"/>
      <c r="F12" s="1188"/>
      <c r="G12" s="1190"/>
      <c r="H12" s="1191"/>
      <c r="I12" s="1191"/>
      <c r="J12" s="1191"/>
      <c r="K12" s="1191"/>
      <c r="L12" s="1191"/>
      <c r="M12" s="1191"/>
      <c r="N12" s="1191"/>
      <c r="O12" s="1191"/>
      <c r="P12" s="1191"/>
      <c r="Q12" s="1195"/>
      <c r="R12" s="1196"/>
      <c r="S12" s="1197"/>
      <c r="T12" s="1195"/>
      <c r="U12" s="1196"/>
      <c r="V12" s="1197"/>
      <c r="W12" s="1195"/>
      <c r="X12" s="1196"/>
      <c r="Y12" s="1197"/>
      <c r="Z12" s="1176"/>
      <c r="AA12" s="1177"/>
      <c r="AB12" s="1178"/>
      <c r="AC12" s="166"/>
      <c r="AD12" s="166"/>
      <c r="AE12" s="166"/>
      <c r="AF12" s="166"/>
      <c r="AG12" s="166"/>
      <c r="AH12" s="166"/>
      <c r="AI12" s="166"/>
    </row>
    <row r="13" spans="1:35" s="161" customFormat="1" ht="18.75" customHeight="1" x14ac:dyDescent="0.4">
      <c r="A13" s="1179" t="s">
        <v>248</v>
      </c>
      <c r="B13" s="1180"/>
      <c r="C13" s="1180"/>
      <c r="D13" s="1181"/>
      <c r="E13" s="1185"/>
      <c r="F13" s="1186"/>
      <c r="G13" s="1189" t="s">
        <v>19</v>
      </c>
      <c r="H13" s="1191" t="str">
        <f>IF(IF(K13="",T13-Q13,T13-Q13-K13)=0,"",IF(K13="",T13-Q13,T13-Q13-K13))</f>
        <v/>
      </c>
      <c r="I13" s="1191"/>
      <c r="J13" s="1191"/>
      <c r="K13" s="1191" t="str">
        <f>IF(Z13-W13=0,"",Z13-W13)</f>
        <v/>
      </c>
      <c r="L13" s="1191"/>
      <c r="M13" s="1191"/>
      <c r="N13" s="1191" t="str">
        <f t="shared" ref="N13" si="1">IF(SUM(H13:M14)=0,"",SUM(H13:M14))</f>
        <v/>
      </c>
      <c r="O13" s="1191"/>
      <c r="P13" s="1191"/>
      <c r="Q13" s="1192"/>
      <c r="R13" s="1193"/>
      <c r="S13" s="1194"/>
      <c r="T13" s="1192"/>
      <c r="U13" s="1193"/>
      <c r="V13" s="1194"/>
      <c r="W13" s="1192"/>
      <c r="X13" s="1193"/>
      <c r="Y13" s="1194"/>
      <c r="Z13" s="1173"/>
      <c r="AA13" s="1174"/>
      <c r="AB13" s="1175"/>
      <c r="AC13" s="166"/>
      <c r="AD13" s="166"/>
      <c r="AE13" s="166"/>
      <c r="AF13" s="166"/>
      <c r="AG13" s="166"/>
      <c r="AH13" s="166"/>
      <c r="AI13" s="166"/>
    </row>
    <row r="14" spans="1:35" s="161" customFormat="1" ht="18.75" customHeight="1" x14ac:dyDescent="0.4">
      <c r="A14" s="1198"/>
      <c r="B14" s="1199"/>
      <c r="C14" s="1199"/>
      <c r="D14" s="1200"/>
      <c r="E14" s="1187"/>
      <c r="F14" s="1188"/>
      <c r="G14" s="1190"/>
      <c r="H14" s="1191"/>
      <c r="I14" s="1191"/>
      <c r="J14" s="1191"/>
      <c r="K14" s="1191"/>
      <c r="L14" s="1191"/>
      <c r="M14" s="1191"/>
      <c r="N14" s="1191"/>
      <c r="O14" s="1191"/>
      <c r="P14" s="1191"/>
      <c r="Q14" s="1195"/>
      <c r="R14" s="1196"/>
      <c r="S14" s="1197"/>
      <c r="T14" s="1195"/>
      <c r="U14" s="1196"/>
      <c r="V14" s="1197"/>
      <c r="W14" s="1195"/>
      <c r="X14" s="1196"/>
      <c r="Y14" s="1197"/>
      <c r="Z14" s="1176"/>
      <c r="AA14" s="1177"/>
      <c r="AB14" s="1178"/>
      <c r="AC14" s="166"/>
      <c r="AD14" s="166"/>
      <c r="AE14" s="166"/>
      <c r="AF14" s="166"/>
      <c r="AG14" s="166"/>
      <c r="AH14" s="166"/>
      <c r="AI14" s="166"/>
    </row>
    <row r="15" spans="1:35" s="161" customFormat="1" ht="18.75" customHeight="1" x14ac:dyDescent="0.4">
      <c r="A15" s="1198" t="s">
        <v>249</v>
      </c>
      <c r="B15" s="1199"/>
      <c r="C15" s="1199"/>
      <c r="D15" s="1200"/>
      <c r="E15" s="1185"/>
      <c r="F15" s="1186"/>
      <c r="G15" s="1189" t="s">
        <v>19</v>
      </c>
      <c r="H15" s="1191" t="str">
        <f>IF(IF(K15="",T15-Q15,T15-Q15-K15)=0,"",IF(K15="",T15-Q15,T15-Q15-K15))</f>
        <v/>
      </c>
      <c r="I15" s="1191"/>
      <c r="J15" s="1191"/>
      <c r="K15" s="1191" t="str">
        <f>IF(Z15-W15=0,"",Z15-W15)</f>
        <v/>
      </c>
      <c r="L15" s="1191"/>
      <c r="M15" s="1191"/>
      <c r="N15" s="1191" t="str">
        <f t="shared" ref="N15" si="2">IF(SUM(H15:M16)=0,"",SUM(H15:M16))</f>
        <v/>
      </c>
      <c r="O15" s="1191"/>
      <c r="P15" s="1191"/>
      <c r="Q15" s="1192"/>
      <c r="R15" s="1193"/>
      <c r="S15" s="1194"/>
      <c r="T15" s="1192"/>
      <c r="U15" s="1193"/>
      <c r="V15" s="1194"/>
      <c r="W15" s="1192"/>
      <c r="X15" s="1193"/>
      <c r="Y15" s="1194"/>
      <c r="Z15" s="1173"/>
      <c r="AA15" s="1174"/>
      <c r="AB15" s="1175"/>
      <c r="AC15" s="166"/>
      <c r="AD15" s="166"/>
      <c r="AE15" s="166"/>
      <c r="AF15" s="166"/>
      <c r="AG15" s="166"/>
      <c r="AH15" s="166"/>
      <c r="AI15" s="166"/>
    </row>
    <row r="16" spans="1:35" s="161" customFormat="1" ht="18.75" customHeight="1" x14ac:dyDescent="0.4">
      <c r="A16" s="1182"/>
      <c r="B16" s="1183"/>
      <c r="C16" s="1183"/>
      <c r="D16" s="1184"/>
      <c r="E16" s="1187"/>
      <c r="F16" s="1188"/>
      <c r="G16" s="1190"/>
      <c r="H16" s="1191"/>
      <c r="I16" s="1191"/>
      <c r="J16" s="1191"/>
      <c r="K16" s="1191"/>
      <c r="L16" s="1191"/>
      <c r="M16" s="1191"/>
      <c r="N16" s="1191"/>
      <c r="O16" s="1191"/>
      <c r="P16" s="1191"/>
      <c r="Q16" s="1195"/>
      <c r="R16" s="1196"/>
      <c r="S16" s="1197"/>
      <c r="T16" s="1195"/>
      <c r="U16" s="1196"/>
      <c r="V16" s="1197"/>
      <c r="W16" s="1195"/>
      <c r="X16" s="1196"/>
      <c r="Y16" s="1197"/>
      <c r="Z16" s="1176"/>
      <c r="AA16" s="1177"/>
      <c r="AB16" s="1178"/>
      <c r="AC16" s="166"/>
      <c r="AD16" s="166"/>
      <c r="AE16" s="166"/>
      <c r="AF16" s="166"/>
      <c r="AG16" s="166"/>
      <c r="AH16" s="166"/>
      <c r="AI16" s="166"/>
    </row>
    <row r="17" spans="1:35" s="161" customFormat="1" ht="18.75" customHeight="1" x14ac:dyDescent="0.4">
      <c r="A17" s="1179" t="s">
        <v>250</v>
      </c>
      <c r="B17" s="1180"/>
      <c r="C17" s="1180"/>
      <c r="D17" s="1181"/>
      <c r="E17" s="1185"/>
      <c r="F17" s="1186"/>
      <c r="G17" s="1189" t="s">
        <v>19</v>
      </c>
      <c r="H17" s="1191" t="str">
        <f>IF(IF(K17="",T17-Q17,T17-Q17-K17)=0,"",IF(K17="",T17-Q17,T17-Q17-K17))</f>
        <v/>
      </c>
      <c r="I17" s="1191"/>
      <c r="J17" s="1191"/>
      <c r="K17" s="1191" t="str">
        <f>IF(Z17-W17=0,"",Z17-W17)</f>
        <v/>
      </c>
      <c r="L17" s="1191"/>
      <c r="M17" s="1191"/>
      <c r="N17" s="1191" t="str">
        <f t="shared" ref="N17" si="3">IF(SUM(H17:M18)=0,"",SUM(H17:M18))</f>
        <v/>
      </c>
      <c r="O17" s="1191"/>
      <c r="P17" s="1191"/>
      <c r="Q17" s="1192"/>
      <c r="R17" s="1193"/>
      <c r="S17" s="1194"/>
      <c r="T17" s="1192"/>
      <c r="U17" s="1193"/>
      <c r="V17" s="1194"/>
      <c r="W17" s="1192"/>
      <c r="X17" s="1193"/>
      <c r="Y17" s="1194"/>
      <c r="Z17" s="1173"/>
      <c r="AA17" s="1174"/>
      <c r="AB17" s="1175"/>
      <c r="AC17" s="166"/>
      <c r="AD17" s="166"/>
      <c r="AE17" s="166"/>
      <c r="AF17" s="166"/>
      <c r="AG17" s="166"/>
      <c r="AH17" s="166"/>
      <c r="AI17" s="166"/>
    </row>
    <row r="18" spans="1:35" s="161" customFormat="1" ht="18.75" customHeight="1" x14ac:dyDescent="0.4">
      <c r="A18" s="1198"/>
      <c r="B18" s="1199"/>
      <c r="C18" s="1199"/>
      <c r="D18" s="1200"/>
      <c r="E18" s="1187"/>
      <c r="F18" s="1188"/>
      <c r="G18" s="1190"/>
      <c r="H18" s="1191"/>
      <c r="I18" s="1191"/>
      <c r="J18" s="1191"/>
      <c r="K18" s="1191"/>
      <c r="L18" s="1191"/>
      <c r="M18" s="1191"/>
      <c r="N18" s="1191"/>
      <c r="O18" s="1191"/>
      <c r="P18" s="1191"/>
      <c r="Q18" s="1195"/>
      <c r="R18" s="1196"/>
      <c r="S18" s="1197"/>
      <c r="T18" s="1195"/>
      <c r="U18" s="1196"/>
      <c r="V18" s="1197"/>
      <c r="W18" s="1195"/>
      <c r="X18" s="1196"/>
      <c r="Y18" s="1197"/>
      <c r="Z18" s="1176"/>
      <c r="AA18" s="1177"/>
      <c r="AB18" s="1178"/>
      <c r="AC18" s="166"/>
      <c r="AD18" s="166"/>
      <c r="AE18" s="166"/>
      <c r="AF18" s="166"/>
      <c r="AG18" s="166"/>
      <c r="AH18" s="166"/>
      <c r="AI18" s="166"/>
    </row>
    <row r="19" spans="1:35" s="161" customFormat="1" ht="18.75" customHeight="1" x14ac:dyDescent="0.4">
      <c r="A19" s="1198" t="s">
        <v>249</v>
      </c>
      <c r="B19" s="1199"/>
      <c r="C19" s="1199"/>
      <c r="D19" s="1200"/>
      <c r="E19" s="1185"/>
      <c r="F19" s="1186"/>
      <c r="G19" s="1189" t="s">
        <v>19</v>
      </c>
      <c r="H19" s="1191" t="str">
        <f>IF(IF(K19="",T19-Q19,T19-Q19-K19)=0,"",IF(K19="",T19-Q19,T19-Q19-K19))</f>
        <v/>
      </c>
      <c r="I19" s="1191"/>
      <c r="J19" s="1191"/>
      <c r="K19" s="1191" t="str">
        <f>IF(Z19-W19=0,"",Z19-W19)</f>
        <v/>
      </c>
      <c r="L19" s="1191"/>
      <c r="M19" s="1191"/>
      <c r="N19" s="1191" t="str">
        <f t="shared" ref="N19" si="4">IF(SUM(H19:M20)=0,"",SUM(H19:M20))</f>
        <v/>
      </c>
      <c r="O19" s="1191"/>
      <c r="P19" s="1191"/>
      <c r="Q19" s="1192"/>
      <c r="R19" s="1193"/>
      <c r="S19" s="1194"/>
      <c r="T19" s="1192"/>
      <c r="U19" s="1193"/>
      <c r="V19" s="1194"/>
      <c r="W19" s="1192"/>
      <c r="X19" s="1193"/>
      <c r="Y19" s="1194"/>
      <c r="Z19" s="1173"/>
      <c r="AA19" s="1174"/>
      <c r="AB19" s="1175"/>
      <c r="AC19" s="166"/>
      <c r="AD19" s="166"/>
      <c r="AE19" s="166"/>
      <c r="AF19" s="166"/>
      <c r="AG19" s="166"/>
      <c r="AH19" s="166"/>
      <c r="AI19" s="166"/>
    </row>
    <row r="20" spans="1:35" s="161" customFormat="1" ht="18.75" customHeight="1" x14ac:dyDescent="0.4">
      <c r="A20" s="1182"/>
      <c r="B20" s="1183"/>
      <c r="C20" s="1183"/>
      <c r="D20" s="1184"/>
      <c r="E20" s="1187"/>
      <c r="F20" s="1188"/>
      <c r="G20" s="1190"/>
      <c r="H20" s="1191"/>
      <c r="I20" s="1191"/>
      <c r="J20" s="1191"/>
      <c r="K20" s="1191"/>
      <c r="L20" s="1191"/>
      <c r="M20" s="1191"/>
      <c r="N20" s="1191"/>
      <c r="O20" s="1191"/>
      <c r="P20" s="1191"/>
      <c r="Q20" s="1195"/>
      <c r="R20" s="1196"/>
      <c r="S20" s="1197"/>
      <c r="T20" s="1195"/>
      <c r="U20" s="1196"/>
      <c r="V20" s="1197"/>
      <c r="W20" s="1195"/>
      <c r="X20" s="1196"/>
      <c r="Y20" s="1197"/>
      <c r="Z20" s="1176"/>
      <c r="AA20" s="1177"/>
      <c r="AB20" s="1178"/>
      <c r="AC20" s="166"/>
      <c r="AD20" s="166"/>
      <c r="AE20" s="166"/>
      <c r="AF20" s="166"/>
      <c r="AG20" s="166"/>
      <c r="AH20" s="166"/>
      <c r="AI20" s="166"/>
    </row>
    <row r="21" spans="1:35" s="161" customFormat="1" ht="18.75" customHeight="1" x14ac:dyDescent="0.4">
      <c r="A21" s="1201"/>
      <c r="B21" s="1202"/>
      <c r="C21" s="1202"/>
      <c r="D21" s="1203"/>
      <c r="E21" s="1185"/>
      <c r="F21" s="1186"/>
      <c r="G21" s="1189" t="s">
        <v>19</v>
      </c>
      <c r="H21" s="1191" t="str">
        <f>IF(IF(K21="",T21-Q21,T21-Q21-K21)=0,"",IF(K21="",T21-Q21,T21-Q21-K21))</f>
        <v/>
      </c>
      <c r="I21" s="1191"/>
      <c r="J21" s="1191"/>
      <c r="K21" s="1191" t="str">
        <f>IF(Z21-W21=0,"",Z21-W21)</f>
        <v/>
      </c>
      <c r="L21" s="1191"/>
      <c r="M21" s="1191"/>
      <c r="N21" s="1191" t="str">
        <f t="shared" ref="N21" si="5">IF(SUM(H21:M22)=0,"",SUM(H21:M22))</f>
        <v/>
      </c>
      <c r="O21" s="1191"/>
      <c r="P21" s="1191"/>
      <c r="Q21" s="1192"/>
      <c r="R21" s="1193"/>
      <c r="S21" s="1194"/>
      <c r="T21" s="1192"/>
      <c r="U21" s="1193"/>
      <c r="V21" s="1194"/>
      <c r="W21" s="1192"/>
      <c r="X21" s="1193"/>
      <c r="Y21" s="1194"/>
      <c r="Z21" s="1173"/>
      <c r="AA21" s="1174"/>
      <c r="AB21" s="1175"/>
      <c r="AC21" s="166"/>
      <c r="AD21" s="166"/>
      <c r="AE21" s="166"/>
      <c r="AF21" s="166"/>
      <c r="AG21" s="166"/>
      <c r="AH21" s="166"/>
      <c r="AI21" s="166"/>
    </row>
    <row r="22" spans="1:35" s="161" customFormat="1" ht="18.75" customHeight="1" x14ac:dyDescent="0.4">
      <c r="A22" s="1204"/>
      <c r="B22" s="1205"/>
      <c r="C22" s="1205"/>
      <c r="D22" s="1206"/>
      <c r="E22" s="1187"/>
      <c r="F22" s="1188"/>
      <c r="G22" s="1190"/>
      <c r="H22" s="1191"/>
      <c r="I22" s="1191"/>
      <c r="J22" s="1191"/>
      <c r="K22" s="1191"/>
      <c r="L22" s="1191"/>
      <c r="M22" s="1191"/>
      <c r="N22" s="1191"/>
      <c r="O22" s="1191"/>
      <c r="P22" s="1191"/>
      <c r="Q22" s="1195"/>
      <c r="R22" s="1196"/>
      <c r="S22" s="1197"/>
      <c r="T22" s="1195"/>
      <c r="U22" s="1196"/>
      <c r="V22" s="1197"/>
      <c r="W22" s="1195"/>
      <c r="X22" s="1196"/>
      <c r="Y22" s="1197"/>
      <c r="Z22" s="1176"/>
      <c r="AA22" s="1177"/>
      <c r="AB22" s="1178"/>
      <c r="AC22" s="166"/>
      <c r="AD22" s="166"/>
      <c r="AE22" s="166"/>
      <c r="AF22" s="166"/>
      <c r="AG22" s="166"/>
      <c r="AH22" s="166"/>
      <c r="AI22" s="166"/>
    </row>
    <row r="23" spans="1:35" s="161" customFormat="1" ht="18.75" customHeight="1" x14ac:dyDescent="0.4">
      <c r="A23" s="1201"/>
      <c r="B23" s="1202"/>
      <c r="C23" s="1202"/>
      <c r="D23" s="1203"/>
      <c r="E23" s="1185"/>
      <c r="F23" s="1186"/>
      <c r="G23" s="1189" t="s">
        <v>19</v>
      </c>
      <c r="H23" s="1191" t="str">
        <f>IF(IF(K23="",T23-Q23,T23-Q23-K23)=0,"",IF(K23="",T23-Q23,T23-Q23-K23))</f>
        <v/>
      </c>
      <c r="I23" s="1191"/>
      <c r="J23" s="1191"/>
      <c r="K23" s="1191" t="str">
        <f>IF(Z23-W23=0,"",Z23-W23)</f>
        <v/>
      </c>
      <c r="L23" s="1191"/>
      <c r="M23" s="1191"/>
      <c r="N23" s="1191" t="str">
        <f t="shared" ref="N23" si="6">IF(SUM(H23:M24)=0,"",SUM(H23:M24))</f>
        <v/>
      </c>
      <c r="O23" s="1191"/>
      <c r="P23" s="1191"/>
      <c r="Q23" s="1192"/>
      <c r="R23" s="1193"/>
      <c r="S23" s="1194"/>
      <c r="T23" s="1192"/>
      <c r="U23" s="1193"/>
      <c r="V23" s="1194"/>
      <c r="W23" s="1192"/>
      <c r="X23" s="1193"/>
      <c r="Y23" s="1194"/>
      <c r="Z23" s="1173"/>
      <c r="AA23" s="1174"/>
      <c r="AB23" s="1175"/>
      <c r="AC23" s="166"/>
      <c r="AD23" s="166"/>
      <c r="AE23" s="166"/>
      <c r="AF23" s="166"/>
      <c r="AG23" s="166"/>
      <c r="AH23" s="166"/>
      <c r="AI23" s="166"/>
    </row>
    <row r="24" spans="1:35" s="161" customFormat="1" ht="18.75" customHeight="1" x14ac:dyDescent="0.4">
      <c r="A24" s="1204"/>
      <c r="B24" s="1205"/>
      <c r="C24" s="1205"/>
      <c r="D24" s="1206"/>
      <c r="E24" s="1187"/>
      <c r="F24" s="1188"/>
      <c r="G24" s="1190"/>
      <c r="H24" s="1191"/>
      <c r="I24" s="1191"/>
      <c r="J24" s="1191"/>
      <c r="K24" s="1191"/>
      <c r="L24" s="1191"/>
      <c r="M24" s="1191"/>
      <c r="N24" s="1191"/>
      <c r="O24" s="1191"/>
      <c r="P24" s="1191"/>
      <c r="Q24" s="1195"/>
      <c r="R24" s="1196"/>
      <c r="S24" s="1197"/>
      <c r="T24" s="1195"/>
      <c r="U24" s="1196"/>
      <c r="V24" s="1197"/>
      <c r="W24" s="1195"/>
      <c r="X24" s="1196"/>
      <c r="Y24" s="1197"/>
      <c r="Z24" s="1176"/>
      <c r="AA24" s="1177"/>
      <c r="AB24" s="1178"/>
      <c r="AC24" s="166"/>
      <c r="AD24" s="166"/>
      <c r="AE24" s="166"/>
      <c r="AF24" s="166"/>
      <c r="AG24" s="166"/>
      <c r="AH24" s="166"/>
      <c r="AI24" s="166"/>
    </row>
    <row r="25" spans="1:35" s="161" customFormat="1" ht="18.75" customHeight="1" x14ac:dyDescent="0.4">
      <c r="A25" s="1201"/>
      <c r="B25" s="1202"/>
      <c r="C25" s="1202"/>
      <c r="D25" s="1203"/>
      <c r="E25" s="1185"/>
      <c r="F25" s="1186"/>
      <c r="G25" s="1189" t="s">
        <v>19</v>
      </c>
      <c r="H25" s="1191" t="str">
        <f>IF(IF(K25="",T25-Q25,T25-Q25-K25)=0,"",IF(K25="",T25-Q25,T25-Q25-K25))</f>
        <v/>
      </c>
      <c r="I25" s="1191"/>
      <c r="J25" s="1191"/>
      <c r="K25" s="1191" t="str">
        <f>IF(Z25-W25=0,"",Z25-W25)</f>
        <v/>
      </c>
      <c r="L25" s="1191"/>
      <c r="M25" s="1191"/>
      <c r="N25" s="1191" t="str">
        <f t="shared" ref="N25" si="7">IF(SUM(H25:M26)=0,"",SUM(H25:M26))</f>
        <v/>
      </c>
      <c r="O25" s="1191"/>
      <c r="P25" s="1191"/>
      <c r="Q25" s="1192"/>
      <c r="R25" s="1193"/>
      <c r="S25" s="1194"/>
      <c r="T25" s="1192"/>
      <c r="U25" s="1193"/>
      <c r="V25" s="1194"/>
      <c r="W25" s="1192"/>
      <c r="X25" s="1193"/>
      <c r="Y25" s="1194"/>
      <c r="Z25" s="1173"/>
      <c r="AA25" s="1174"/>
      <c r="AB25" s="1175"/>
      <c r="AC25" s="166"/>
      <c r="AD25" s="166"/>
      <c r="AE25" s="166"/>
      <c r="AF25" s="166"/>
      <c r="AG25" s="166"/>
      <c r="AH25" s="166"/>
      <c r="AI25" s="166"/>
    </row>
    <row r="26" spans="1:35" s="161" customFormat="1" ht="18.75" customHeight="1" thickBot="1" x14ac:dyDescent="0.45">
      <c r="A26" s="1207"/>
      <c r="B26" s="1208"/>
      <c r="C26" s="1208"/>
      <c r="D26" s="1209"/>
      <c r="E26" s="1210"/>
      <c r="F26" s="1211"/>
      <c r="G26" s="1212"/>
      <c r="H26" s="1213"/>
      <c r="I26" s="1213"/>
      <c r="J26" s="1213"/>
      <c r="K26" s="1213"/>
      <c r="L26" s="1213"/>
      <c r="M26" s="1213"/>
      <c r="N26" s="1191"/>
      <c r="O26" s="1191"/>
      <c r="P26" s="1191"/>
      <c r="Q26" s="1214"/>
      <c r="R26" s="1215"/>
      <c r="S26" s="1216"/>
      <c r="T26" s="1214"/>
      <c r="U26" s="1215"/>
      <c r="V26" s="1216"/>
      <c r="W26" s="1214"/>
      <c r="X26" s="1215"/>
      <c r="Y26" s="1216"/>
      <c r="Z26" s="1217"/>
      <c r="AA26" s="1218"/>
      <c r="AB26" s="1219"/>
      <c r="AC26" s="166"/>
      <c r="AD26" s="166"/>
      <c r="AE26" s="166"/>
      <c r="AF26" s="166"/>
      <c r="AG26" s="166"/>
      <c r="AH26" s="166"/>
      <c r="AI26" s="166"/>
    </row>
    <row r="27" spans="1:35" s="161" customFormat="1" ht="18.75" customHeight="1" x14ac:dyDescent="0.4">
      <c r="A27" s="1222" t="s">
        <v>251</v>
      </c>
      <c r="B27" s="1223"/>
      <c r="C27" s="1223"/>
      <c r="D27" s="1223"/>
      <c r="E27" s="1223"/>
      <c r="F27" s="1223"/>
      <c r="G27" s="1223"/>
      <c r="H27" s="1223"/>
      <c r="I27" s="1224"/>
      <c r="J27" s="1225" t="s">
        <v>252</v>
      </c>
      <c r="K27" s="1223"/>
      <c r="L27" s="1223"/>
      <c r="M27" s="1223"/>
      <c r="N27" s="1223"/>
      <c r="O27" s="1223"/>
      <c r="P27" s="1226"/>
      <c r="Q27" s="166"/>
      <c r="R27" s="166"/>
      <c r="S27" s="166"/>
      <c r="T27" s="166"/>
      <c r="U27" s="166"/>
      <c r="V27" s="166"/>
      <c r="W27" s="166"/>
      <c r="X27" s="166"/>
      <c r="Y27" s="166"/>
      <c r="Z27" s="166"/>
      <c r="AA27" s="166"/>
      <c r="AB27" s="166"/>
      <c r="AC27" s="166"/>
      <c r="AD27" s="166"/>
      <c r="AE27" s="166"/>
      <c r="AF27" s="166"/>
      <c r="AG27" s="166"/>
      <c r="AH27" s="166"/>
      <c r="AI27" s="166"/>
    </row>
    <row r="28" spans="1:35" s="161" customFormat="1" ht="18.75" customHeight="1" thickBot="1" x14ac:dyDescent="0.45">
      <c r="A28" s="172"/>
      <c r="B28" s="173" t="s">
        <v>253</v>
      </c>
      <c r="C28" s="1220"/>
      <c r="D28" s="1220"/>
      <c r="E28" s="173" t="s">
        <v>254</v>
      </c>
      <c r="F28" s="1221"/>
      <c r="G28" s="1221"/>
      <c r="H28" s="173" t="s">
        <v>255</v>
      </c>
      <c r="I28" s="166"/>
      <c r="J28" s="1187"/>
      <c r="K28" s="1188"/>
      <c r="L28" s="174" t="s">
        <v>256</v>
      </c>
      <c r="M28" s="174"/>
      <c r="N28" s="1188"/>
      <c r="O28" s="1188"/>
      <c r="P28" s="175" t="s">
        <v>255</v>
      </c>
      <c r="Q28" s="166"/>
      <c r="R28" s="166"/>
      <c r="S28" s="166"/>
      <c r="T28" s="176" t="s">
        <v>257</v>
      </c>
      <c r="U28" s="177"/>
      <c r="V28" s="177"/>
      <c r="W28" s="177"/>
      <c r="X28" s="177"/>
      <c r="Y28" s="177"/>
      <c r="Z28" s="177"/>
      <c r="AA28" s="177"/>
      <c r="AB28" s="177"/>
      <c r="AC28" s="166"/>
      <c r="AD28" s="166"/>
      <c r="AE28" s="166"/>
      <c r="AF28" s="166"/>
      <c r="AG28" s="166"/>
      <c r="AH28" s="166"/>
      <c r="AI28" s="166"/>
    </row>
    <row r="29" spans="1:35" s="161" customFormat="1" ht="18.75" customHeight="1" x14ac:dyDescent="0.4">
      <c r="A29" s="172"/>
      <c r="B29" s="173" t="s">
        <v>258</v>
      </c>
      <c r="C29" s="1220"/>
      <c r="D29" s="1220"/>
      <c r="E29" s="173" t="s">
        <v>254</v>
      </c>
      <c r="F29" s="1221"/>
      <c r="G29" s="1221"/>
      <c r="H29" s="173" t="s">
        <v>255</v>
      </c>
      <c r="I29" s="166"/>
      <c r="J29" s="1225" t="s">
        <v>259</v>
      </c>
      <c r="K29" s="1223"/>
      <c r="L29" s="1223"/>
      <c r="M29" s="1223"/>
      <c r="N29" s="1223"/>
      <c r="O29" s="1223"/>
      <c r="P29" s="1226"/>
      <c r="Q29" s="166"/>
      <c r="R29" s="166"/>
      <c r="S29" s="166"/>
      <c r="T29" s="1245" t="s">
        <v>260</v>
      </c>
      <c r="U29" s="1246"/>
      <c r="V29" s="1246"/>
      <c r="W29" s="1246"/>
      <c r="X29" s="1246"/>
      <c r="Y29" s="1246" t="s">
        <v>261</v>
      </c>
      <c r="Z29" s="1246"/>
      <c r="AA29" s="1246"/>
      <c r="AB29" s="1246"/>
      <c r="AC29" s="1246"/>
      <c r="AD29" s="1246"/>
      <c r="AE29" s="1246"/>
      <c r="AF29" s="1246"/>
      <c r="AG29" s="1246"/>
      <c r="AH29" s="1247"/>
      <c r="AI29" s="166"/>
    </row>
    <row r="30" spans="1:35" s="161" customFormat="1" ht="18.75" customHeight="1" thickBot="1" x14ac:dyDescent="0.45">
      <c r="A30" s="178"/>
      <c r="B30" s="179"/>
      <c r="C30" s="179"/>
      <c r="D30" s="179"/>
      <c r="E30" s="179"/>
      <c r="F30" s="179"/>
      <c r="G30" s="179"/>
      <c r="H30" s="180"/>
      <c r="I30" s="180"/>
      <c r="J30" s="181"/>
      <c r="K30" s="182" t="s">
        <v>262</v>
      </c>
      <c r="L30" s="1248"/>
      <c r="M30" s="1248"/>
      <c r="N30" s="84" t="s">
        <v>263</v>
      </c>
      <c r="O30" s="183"/>
      <c r="P30" s="184" t="s">
        <v>264</v>
      </c>
      <c r="Q30" s="166"/>
      <c r="R30" s="166"/>
      <c r="S30" s="166"/>
      <c r="T30" s="1249" t="s">
        <v>273</v>
      </c>
      <c r="U30" s="1250"/>
      <c r="V30" s="1250"/>
      <c r="W30" s="1250"/>
      <c r="X30" s="1250"/>
      <c r="Y30" s="1229"/>
      <c r="Z30" s="1230"/>
      <c r="AA30" s="185" t="s">
        <v>265</v>
      </c>
      <c r="AB30" s="1231"/>
      <c r="AC30" s="1230"/>
      <c r="AD30" s="185" t="s">
        <v>266</v>
      </c>
      <c r="AE30" s="1241"/>
      <c r="AF30" s="1242"/>
      <c r="AG30" s="1251" t="s">
        <v>267</v>
      </c>
      <c r="AH30" s="1252"/>
      <c r="AI30" s="166"/>
    </row>
    <row r="31" spans="1:35" s="161" customFormat="1" ht="18.75" customHeight="1" x14ac:dyDescent="0.4">
      <c r="A31" s="168" t="s">
        <v>97</v>
      </c>
      <c r="B31" s="176" t="s">
        <v>1065</v>
      </c>
      <c r="C31" s="186"/>
      <c r="D31" s="165"/>
      <c r="E31" s="165"/>
      <c r="F31" s="165"/>
      <c r="G31" s="165"/>
      <c r="H31" s="165"/>
      <c r="I31" s="165"/>
      <c r="J31" s="165"/>
      <c r="K31" s="165"/>
      <c r="L31" s="165"/>
      <c r="M31" s="165"/>
      <c r="N31" s="165"/>
      <c r="O31" s="165"/>
      <c r="P31" s="165"/>
      <c r="Q31" s="166"/>
      <c r="R31" s="166"/>
      <c r="S31" s="166"/>
      <c r="T31" s="1249"/>
      <c r="U31" s="1250"/>
      <c r="V31" s="1250"/>
      <c r="W31" s="1250"/>
      <c r="X31" s="1250"/>
      <c r="Y31" s="1229"/>
      <c r="Z31" s="1230"/>
      <c r="AA31" s="185" t="s">
        <v>265</v>
      </c>
      <c r="AB31" s="1231"/>
      <c r="AC31" s="1230"/>
      <c r="AD31" s="185" t="s">
        <v>266</v>
      </c>
      <c r="AE31" s="1241"/>
      <c r="AF31" s="1242"/>
      <c r="AG31" s="1243" t="s">
        <v>268</v>
      </c>
      <c r="AH31" s="1244"/>
      <c r="AI31" s="166"/>
    </row>
    <row r="32" spans="1:35" s="161" customFormat="1" ht="18.75" customHeight="1" x14ac:dyDescent="0.4">
      <c r="A32" s="187"/>
      <c r="B32" s="187" t="s">
        <v>1066</v>
      </c>
      <c r="C32" s="169"/>
      <c r="D32" s="166"/>
      <c r="E32" s="166"/>
      <c r="F32" s="166"/>
      <c r="G32" s="166"/>
      <c r="H32" s="166"/>
      <c r="I32" s="166"/>
      <c r="J32" s="166"/>
      <c r="K32" s="166"/>
      <c r="L32" s="166"/>
      <c r="M32" s="166"/>
      <c r="N32" s="166"/>
      <c r="O32" s="166"/>
      <c r="P32" s="166"/>
      <c r="Q32" s="166"/>
      <c r="R32" s="166"/>
      <c r="S32" s="166"/>
      <c r="T32" s="1227" t="s">
        <v>274</v>
      </c>
      <c r="U32" s="1228"/>
      <c r="V32" s="1228"/>
      <c r="W32" s="1228"/>
      <c r="X32" s="1228"/>
      <c r="Y32" s="1229"/>
      <c r="Z32" s="1230"/>
      <c r="AA32" s="185" t="s">
        <v>265</v>
      </c>
      <c r="AB32" s="1231"/>
      <c r="AC32" s="1230"/>
      <c r="AD32" s="185" t="s">
        <v>266</v>
      </c>
      <c r="AE32" s="1241"/>
      <c r="AF32" s="1242"/>
      <c r="AG32" s="1243" t="s">
        <v>269</v>
      </c>
      <c r="AH32" s="1244"/>
      <c r="AI32" s="166"/>
    </row>
    <row r="33" spans="1:35" s="161" customFormat="1" ht="18.75" customHeight="1" x14ac:dyDescent="0.4">
      <c r="A33" s="187"/>
      <c r="B33" s="169" t="s">
        <v>1067</v>
      </c>
      <c r="C33" s="169"/>
      <c r="D33" s="166"/>
      <c r="E33" s="166"/>
      <c r="F33" s="166"/>
      <c r="G33" s="166"/>
      <c r="H33" s="166"/>
      <c r="I33" s="166"/>
      <c r="J33" s="166"/>
      <c r="K33" s="166"/>
      <c r="L33" s="166"/>
      <c r="M33" s="166"/>
      <c r="N33" s="166"/>
      <c r="O33" s="166"/>
      <c r="P33" s="166"/>
      <c r="Q33" s="166"/>
      <c r="R33" s="166"/>
      <c r="S33" s="166"/>
      <c r="T33" s="1253" t="s">
        <v>270</v>
      </c>
      <c r="U33" s="1254"/>
      <c r="V33" s="1254"/>
      <c r="W33" s="1254"/>
      <c r="X33" s="1255"/>
      <c r="Y33" s="1229"/>
      <c r="Z33" s="1230"/>
      <c r="AA33" s="185" t="s">
        <v>265</v>
      </c>
      <c r="AB33" s="1231"/>
      <c r="AC33" s="1230"/>
      <c r="AD33" s="185" t="s">
        <v>271</v>
      </c>
      <c r="AE33" s="1241"/>
      <c r="AF33" s="1242"/>
      <c r="AG33" s="1243" t="s">
        <v>269</v>
      </c>
      <c r="AH33" s="1244"/>
      <c r="AI33" s="166"/>
    </row>
    <row r="34" spans="1:35" s="161" customFormat="1" ht="18.75" customHeight="1" x14ac:dyDescent="0.4">
      <c r="A34" s="169"/>
      <c r="B34" s="169" t="s">
        <v>1068</v>
      </c>
      <c r="C34" s="169"/>
      <c r="D34" s="166"/>
      <c r="E34" s="166"/>
      <c r="F34" s="166"/>
      <c r="G34" s="166"/>
      <c r="H34" s="166"/>
      <c r="I34" s="166"/>
      <c r="J34" s="166"/>
      <c r="K34" s="166"/>
      <c r="L34" s="166"/>
      <c r="M34" s="166"/>
      <c r="N34" s="166"/>
      <c r="O34" s="166"/>
      <c r="P34" s="166"/>
      <c r="Q34" s="166"/>
      <c r="R34" s="166"/>
      <c r="S34" s="166"/>
      <c r="T34" s="1249" t="s">
        <v>275</v>
      </c>
      <c r="U34" s="1250"/>
      <c r="V34" s="1250"/>
      <c r="W34" s="1250"/>
      <c r="X34" s="1250"/>
      <c r="Y34" s="1229"/>
      <c r="Z34" s="1230"/>
      <c r="AA34" s="185" t="s">
        <v>265</v>
      </c>
      <c r="AB34" s="1231"/>
      <c r="AC34" s="1230"/>
      <c r="AD34" s="185" t="s">
        <v>266</v>
      </c>
      <c r="AE34" s="1241"/>
      <c r="AF34" s="1242"/>
      <c r="AG34" s="1251" t="s">
        <v>267</v>
      </c>
      <c r="AH34" s="1252"/>
      <c r="AI34" s="166"/>
    </row>
    <row r="35" spans="1:35" s="161" customFormat="1" ht="18.75" customHeight="1" x14ac:dyDescent="0.4">
      <c r="A35" s="188"/>
      <c r="B35" s="170" t="s">
        <v>1069</v>
      </c>
      <c r="C35" s="169"/>
      <c r="D35" s="166"/>
      <c r="E35" s="166"/>
      <c r="F35" s="166"/>
      <c r="G35" s="166"/>
      <c r="H35" s="166"/>
      <c r="I35" s="166"/>
      <c r="J35" s="166"/>
      <c r="K35" s="166"/>
      <c r="L35" s="166"/>
      <c r="M35" s="166"/>
      <c r="N35" s="166"/>
      <c r="O35" s="166"/>
      <c r="P35" s="166"/>
      <c r="Q35" s="166"/>
      <c r="R35" s="166"/>
      <c r="S35" s="166"/>
      <c r="T35" s="1249"/>
      <c r="U35" s="1250"/>
      <c r="V35" s="1250"/>
      <c r="W35" s="1250"/>
      <c r="X35" s="1250"/>
      <c r="Y35" s="1229"/>
      <c r="Z35" s="1230"/>
      <c r="AA35" s="185" t="s">
        <v>265</v>
      </c>
      <c r="AB35" s="1231"/>
      <c r="AC35" s="1230"/>
      <c r="AD35" s="185" t="s">
        <v>266</v>
      </c>
      <c r="AE35" s="1241"/>
      <c r="AF35" s="1242"/>
      <c r="AG35" s="1243" t="s">
        <v>268</v>
      </c>
      <c r="AH35" s="1244"/>
      <c r="AI35" s="166"/>
    </row>
    <row r="36" spans="1:35" s="161" customFormat="1" ht="18.75" customHeight="1" thickBot="1" x14ac:dyDescent="0.45">
      <c r="A36" s="166"/>
      <c r="B36" s="166"/>
      <c r="C36" s="166"/>
      <c r="D36" s="166"/>
      <c r="E36" s="166"/>
      <c r="F36" s="166"/>
      <c r="G36" s="166"/>
      <c r="H36" s="166"/>
      <c r="I36" s="166"/>
      <c r="J36" s="166"/>
      <c r="K36" s="166"/>
      <c r="L36" s="166"/>
      <c r="M36" s="166"/>
      <c r="N36" s="166"/>
      <c r="O36" s="166"/>
      <c r="P36" s="166"/>
      <c r="Q36" s="166"/>
      <c r="R36" s="166"/>
      <c r="S36" s="166"/>
      <c r="T36" s="1232" t="s">
        <v>276</v>
      </c>
      <c r="U36" s="1233"/>
      <c r="V36" s="1233"/>
      <c r="W36" s="1233"/>
      <c r="X36" s="1233"/>
      <c r="Y36" s="1234"/>
      <c r="Z36" s="1235"/>
      <c r="AA36" s="189" t="s">
        <v>265</v>
      </c>
      <c r="AB36" s="1236"/>
      <c r="AC36" s="1235"/>
      <c r="AD36" s="189" t="s">
        <v>266</v>
      </c>
      <c r="AE36" s="1237"/>
      <c r="AF36" s="1238"/>
      <c r="AG36" s="1239" t="s">
        <v>267</v>
      </c>
      <c r="AH36" s="1240"/>
      <c r="AI36" s="166"/>
    </row>
    <row r="37" spans="1:35" s="161" customFormat="1" ht="18.75" customHeight="1" x14ac:dyDescent="0.4">
      <c r="A37" s="173"/>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row>
    <row r="38" spans="1:35" s="161" customFormat="1" ht="15.75" customHeight="1" x14ac:dyDescent="0.4">
      <c r="A38" s="173"/>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row>
    <row r="39" spans="1:35" s="161" customFormat="1" ht="15.75" customHeight="1" x14ac:dyDescent="0.4">
      <c r="A39" s="173"/>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row>
    <row r="40" spans="1:35" s="161" customFormat="1" ht="15.75" customHeight="1" x14ac:dyDescent="0.4">
      <c r="A40" s="165"/>
      <c r="B40" s="166"/>
      <c r="C40" s="166"/>
      <c r="D40" s="166"/>
      <c r="E40" s="166"/>
      <c r="F40" s="166"/>
      <c r="G40" s="166"/>
      <c r="H40" s="166"/>
      <c r="I40" s="166"/>
      <c r="J40" s="166"/>
      <c r="K40" s="166"/>
      <c r="L40" s="166"/>
      <c r="M40" s="166"/>
      <c r="N40" s="166"/>
      <c r="O40" s="166"/>
      <c r="P40" s="166"/>
      <c r="Q40" s="166"/>
      <c r="R40" s="166"/>
      <c r="S40" s="166"/>
      <c r="T40" s="171"/>
      <c r="U40" s="166"/>
      <c r="V40" s="166"/>
      <c r="W40" s="166"/>
      <c r="X40" s="166"/>
      <c r="Y40" s="166"/>
      <c r="Z40" s="166"/>
      <c r="AA40" s="166"/>
      <c r="AB40" s="166"/>
      <c r="AC40" s="166"/>
      <c r="AD40" s="166"/>
      <c r="AE40" s="166"/>
      <c r="AF40" s="166"/>
      <c r="AG40" s="166"/>
      <c r="AH40" s="166"/>
      <c r="AI40" s="166"/>
    </row>
    <row r="41" spans="1:35" s="161" customFormat="1" ht="15.75" customHeight="1" x14ac:dyDescent="0.4">
      <c r="A41" s="165"/>
      <c r="B41" s="166"/>
      <c r="C41" s="165"/>
      <c r="D41" s="165"/>
      <c r="E41" s="165"/>
      <c r="F41" s="165"/>
      <c r="G41" s="165"/>
      <c r="H41" s="165"/>
      <c r="I41" s="165"/>
      <c r="J41" s="165"/>
      <c r="K41" s="165"/>
      <c r="L41" s="165"/>
      <c r="M41" s="165"/>
      <c r="N41" s="165"/>
      <c r="O41" s="165"/>
      <c r="P41" s="165"/>
      <c r="Q41" s="165"/>
      <c r="R41" s="165"/>
      <c r="S41" s="166"/>
      <c r="T41" s="166"/>
      <c r="U41" s="166"/>
      <c r="V41" s="166"/>
      <c r="W41" s="166"/>
      <c r="X41" s="166"/>
      <c r="Y41" s="166"/>
      <c r="Z41" s="166"/>
      <c r="AA41" s="166"/>
      <c r="AB41" s="166"/>
      <c r="AC41" s="166"/>
      <c r="AD41" s="166"/>
      <c r="AE41" s="166"/>
      <c r="AF41" s="166"/>
      <c r="AG41" s="166"/>
      <c r="AH41" s="166"/>
      <c r="AI41" s="166"/>
    </row>
    <row r="42" spans="1:35" s="161" customFormat="1" ht="15.75" customHeight="1" x14ac:dyDescent="0.4">
      <c r="A42" s="173"/>
      <c r="B42" s="166"/>
      <c r="C42" s="165"/>
      <c r="D42" s="165"/>
      <c r="E42" s="165"/>
      <c r="F42" s="165"/>
      <c r="G42" s="165"/>
      <c r="H42" s="165"/>
      <c r="I42" s="165"/>
      <c r="J42" s="165"/>
      <c r="K42" s="165"/>
      <c r="L42" s="165"/>
      <c r="M42" s="165"/>
      <c r="N42" s="165"/>
      <c r="O42" s="165"/>
      <c r="P42" s="165"/>
      <c r="Q42" s="165"/>
      <c r="R42" s="165"/>
      <c r="S42" s="166"/>
      <c r="T42" s="166"/>
      <c r="U42" s="166"/>
      <c r="V42" s="166"/>
      <c r="W42" s="166"/>
      <c r="X42" s="166"/>
      <c r="Y42" s="166"/>
      <c r="Z42" s="166"/>
      <c r="AA42" s="166"/>
      <c r="AB42" s="166"/>
      <c r="AC42" s="166"/>
      <c r="AD42" s="166"/>
      <c r="AE42" s="166"/>
      <c r="AF42" s="166"/>
      <c r="AG42" s="166"/>
      <c r="AH42" s="166"/>
      <c r="AI42" s="166"/>
    </row>
    <row r="43" spans="1:35" s="161" customFormat="1" ht="15" customHeight="1" x14ac:dyDescent="0.4">
      <c r="A43" s="173"/>
      <c r="B43" s="166"/>
      <c r="C43" s="165"/>
      <c r="D43" s="165"/>
      <c r="E43" s="165"/>
      <c r="F43" s="165"/>
      <c r="G43" s="165"/>
      <c r="H43" s="165"/>
      <c r="I43" s="165"/>
      <c r="J43" s="165"/>
      <c r="K43" s="165"/>
      <c r="L43" s="165"/>
      <c r="M43" s="165"/>
      <c r="N43" s="165"/>
      <c r="O43" s="165"/>
      <c r="P43" s="165"/>
      <c r="Q43" s="165"/>
      <c r="R43" s="165"/>
      <c r="S43" s="166"/>
      <c r="T43" s="166"/>
      <c r="U43" s="166"/>
      <c r="V43" s="166"/>
      <c r="W43" s="166"/>
      <c r="X43" s="166"/>
      <c r="Y43" s="166"/>
      <c r="Z43" s="166"/>
      <c r="AA43" s="166"/>
      <c r="AB43" s="166"/>
      <c r="AC43" s="166"/>
      <c r="AD43" s="166"/>
      <c r="AE43" s="166"/>
      <c r="AF43" s="166"/>
      <c r="AG43" s="166"/>
      <c r="AH43" s="166"/>
      <c r="AI43" s="166"/>
    </row>
    <row r="44" spans="1:35" s="161" customFormat="1" ht="15" customHeight="1" x14ac:dyDescent="0.4">
      <c r="A44" s="173"/>
      <c r="B44" s="166"/>
      <c r="C44" s="165"/>
      <c r="D44" s="165"/>
      <c r="E44" s="165"/>
      <c r="F44" s="165"/>
      <c r="G44" s="165"/>
      <c r="H44" s="165"/>
      <c r="I44" s="165"/>
      <c r="J44" s="165"/>
      <c r="K44" s="165"/>
      <c r="L44" s="165"/>
      <c r="M44" s="165"/>
      <c r="N44" s="165"/>
      <c r="O44" s="165"/>
      <c r="P44" s="165"/>
      <c r="Q44" s="165"/>
      <c r="R44" s="165"/>
      <c r="S44" s="166"/>
      <c r="T44" s="166"/>
      <c r="U44" s="166"/>
      <c r="V44" s="166"/>
      <c r="W44" s="166"/>
      <c r="X44" s="166"/>
      <c r="Y44" s="166"/>
      <c r="Z44" s="166"/>
      <c r="AA44" s="166"/>
      <c r="AB44" s="166"/>
      <c r="AC44" s="166"/>
      <c r="AD44" s="166"/>
      <c r="AE44" s="166"/>
      <c r="AF44" s="166"/>
      <c r="AG44" s="166"/>
      <c r="AH44" s="166"/>
      <c r="AI44" s="166"/>
    </row>
    <row r="45" spans="1:35" s="161" customFormat="1" ht="12" customHeight="1" x14ac:dyDescent="0.4">
      <c r="A45" s="173"/>
      <c r="B45" s="166"/>
      <c r="C45" s="165"/>
      <c r="D45" s="165"/>
      <c r="E45" s="165"/>
      <c r="F45" s="165"/>
      <c r="G45" s="165"/>
      <c r="H45" s="165"/>
      <c r="I45" s="165"/>
      <c r="J45" s="165"/>
      <c r="K45" s="165"/>
      <c r="L45" s="165"/>
      <c r="M45" s="165"/>
      <c r="N45" s="165"/>
      <c r="O45" s="165"/>
      <c r="P45" s="165"/>
      <c r="Q45" s="165"/>
      <c r="R45" s="165"/>
      <c r="S45" s="166"/>
      <c r="T45" s="166"/>
      <c r="U45" s="166"/>
      <c r="V45" s="166"/>
      <c r="W45" s="166"/>
      <c r="X45" s="166"/>
      <c r="Y45" s="166"/>
      <c r="Z45" s="166"/>
      <c r="AA45" s="166"/>
      <c r="AB45" s="166"/>
      <c r="AC45" s="166"/>
      <c r="AD45" s="166"/>
      <c r="AE45" s="166"/>
      <c r="AF45" s="166"/>
      <c r="AG45" s="166"/>
      <c r="AH45" s="166"/>
      <c r="AI45" s="166"/>
    </row>
  </sheetData>
  <sheetProtection selectLockedCells="1"/>
  <mergeCells count="157">
    <mergeCell ref="AB33:AC33"/>
    <mergeCell ref="AE33:AF33"/>
    <mergeCell ref="AG33:AH33"/>
    <mergeCell ref="T34:X35"/>
    <mergeCell ref="Y34:Z34"/>
    <mergeCell ref="AB34:AC34"/>
    <mergeCell ref="AE34:AF34"/>
    <mergeCell ref="AG34:AH34"/>
    <mergeCell ref="Y35:Z35"/>
    <mergeCell ref="AB35:AC35"/>
    <mergeCell ref="AE35:AF35"/>
    <mergeCell ref="AG35:AH35"/>
    <mergeCell ref="T36:X36"/>
    <mergeCell ref="Y36:Z36"/>
    <mergeCell ref="AB36:AC36"/>
    <mergeCell ref="AE36:AF36"/>
    <mergeCell ref="AG36:AH36"/>
    <mergeCell ref="AE32:AF32"/>
    <mergeCell ref="AG32:AH32"/>
    <mergeCell ref="C29:D29"/>
    <mergeCell ref="F29:G29"/>
    <mergeCell ref="T29:X29"/>
    <mergeCell ref="Y29:AH29"/>
    <mergeCell ref="L30:M30"/>
    <mergeCell ref="T30:X31"/>
    <mergeCell ref="Y30:Z30"/>
    <mergeCell ref="AB30:AC30"/>
    <mergeCell ref="AE30:AF30"/>
    <mergeCell ref="AG30:AH30"/>
    <mergeCell ref="J29:P29"/>
    <mergeCell ref="Y31:Z31"/>
    <mergeCell ref="AB31:AC31"/>
    <mergeCell ref="AE31:AF31"/>
    <mergeCell ref="AG31:AH31"/>
    <mergeCell ref="T33:X33"/>
    <mergeCell ref="Y33:Z33"/>
    <mergeCell ref="C28:D28"/>
    <mergeCell ref="F28:G28"/>
    <mergeCell ref="J28:K28"/>
    <mergeCell ref="N28:O28"/>
    <mergeCell ref="A27:I27"/>
    <mergeCell ref="J27:P27"/>
    <mergeCell ref="T32:X32"/>
    <mergeCell ref="Y32:Z32"/>
    <mergeCell ref="AB32:AC32"/>
    <mergeCell ref="Z23:AB24"/>
    <mergeCell ref="A25:D26"/>
    <mergeCell ref="E25:F26"/>
    <mergeCell ref="G25:G26"/>
    <mergeCell ref="H25:J26"/>
    <mergeCell ref="K25:M26"/>
    <mergeCell ref="N25:P26"/>
    <mergeCell ref="Q25:S26"/>
    <mergeCell ref="T25:V26"/>
    <mergeCell ref="W25:Y26"/>
    <mergeCell ref="Z25:AB26"/>
    <mergeCell ref="A23:D24"/>
    <mergeCell ref="E23:F24"/>
    <mergeCell ref="G23:G24"/>
    <mergeCell ref="H23:J24"/>
    <mergeCell ref="K23:M24"/>
    <mergeCell ref="N23:P24"/>
    <mergeCell ref="Q23:S24"/>
    <mergeCell ref="T23:V24"/>
    <mergeCell ref="W23:Y24"/>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34</vt:i4>
      </vt:variant>
    </vt:vector>
  </HeadingPairs>
  <TitlesOfParts>
    <vt:vector size="68" baseType="lpstr">
      <vt:lpstr>表紙・鑑</vt:lpstr>
      <vt:lpstr>1施設の概況 </vt:lpstr>
      <vt:lpstr>2職員配置状況【共通・入所・生活介護・自立(機能)】 </vt:lpstr>
      <vt:lpstr>【自立(生活)・就労移行3種】</vt:lpstr>
      <vt:lpstr>2(2)医師(3)補充計画</vt:lpstr>
      <vt:lpstr>3採用・退職状況 </vt:lpstr>
      <vt:lpstr>4(1)職員の給与等(正規職員用)  </vt:lpstr>
      <vt:lpstr>4(2)職員の給与等(その他の職員用)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8(7)虐待(8)入浴</vt:lpstr>
      <vt:lpstr>8(9)リハビリ(10)クラブ(11)地域交流(12)行事</vt:lpstr>
      <vt:lpstr>8(12)就労支援</vt:lpstr>
      <vt:lpstr>8(14)日常生活(15)苦情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'【自立(生活)・就労移行3種】'!Print_Area</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'2(2)医師(3)補充計画'!Print_Area</vt:lpstr>
      <vt:lpstr>'2職員配置状況【共通・入所・生活介護・自立(機能)】 '!Print_Area</vt:lpstr>
      <vt:lpstr>'3採用・退職状況 '!Print_Area</vt:lpstr>
      <vt:lpstr>'4(1)職員の給与等(正規職員用)  '!Print_Area</vt:lpstr>
      <vt:lpstr>'4(2)職員の給与等(その他の職員用)'!Print_Area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'8(12)就労支援'!Print_Area</vt:lpstr>
      <vt:lpstr>'8(14)日常生活(15)苦情 9衛生管理'!Print_Area</vt:lpstr>
      <vt:lpstr>'8(4)衛生(5)業務継続計画(6)事故'!Print_Area</vt:lpstr>
      <vt:lpstr>'8(7)虐待(8)入浴'!Print_Area</vt:lpstr>
      <vt:lpstr>'8(9)リハビリ(10)クラブ(11)地域交流(12)行事'!Print_Area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2023-05-15T10:04:04Z</cp:lastPrinted>
  <dcterms:created xsi:type="dcterms:W3CDTF">2022-04-05T05:38:14Z</dcterms:created>
  <dcterms:modified xsi:type="dcterms:W3CDTF">2023-05-18T04:52:50Z</dcterms:modified>
</cp:coreProperties>
</file>